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cer-PC\Desktop\ทำแผน 64\"/>
    </mc:Choice>
  </mc:AlternateContent>
  <bookViews>
    <workbookView xWindow="0" yWindow="0" windowWidth="17256" windowHeight="5676" tabRatio="786"/>
  </bookViews>
  <sheets>
    <sheet name="คำอธิบายตัวชี้วัด" sheetId="1" r:id="rId1"/>
  </sheets>
  <definedNames>
    <definedName name="_xlnm.Print_Area" localSheetId="0">คำอธิบายตัวชี้วัด!$A$1:$P$84</definedName>
    <definedName name="_xlnm.Print_Titles" localSheetId="0">คำอธิบายตัวชี้วัด!$3:$4</definedName>
  </definedNames>
  <calcPr calcId="152511"/>
</workbook>
</file>

<file path=xl/calcChain.xml><?xml version="1.0" encoding="utf-8"?>
<calcChain xmlns="http://schemas.openxmlformats.org/spreadsheetml/2006/main">
  <c r="L51" i="1" l="1"/>
  <c r="J51" i="1"/>
  <c r="I51" i="1" s="1"/>
  <c r="H51" i="1" s="1"/>
  <c r="J45" i="1"/>
  <c r="I45" i="1" s="1"/>
  <c r="H45" i="1" s="1"/>
  <c r="K45" i="1"/>
  <c r="K42" i="1"/>
  <c r="J42" i="1" s="1"/>
  <c r="I42" i="1" s="1"/>
  <c r="H42" i="1" s="1"/>
  <c r="K41" i="1" l="1"/>
  <c r="J41" i="1" s="1"/>
  <c r="I41" i="1" s="1"/>
  <c r="H41" i="1" s="1"/>
  <c r="D5" i="1" l="1"/>
  <c r="E5" i="1"/>
  <c r="G5" i="1"/>
  <c r="C5" i="1"/>
  <c r="C77" i="1"/>
  <c r="C57" i="1"/>
  <c r="C53" i="1"/>
  <c r="C52" i="1"/>
  <c r="C51" i="1"/>
  <c r="C50" i="1"/>
  <c r="C48" i="1"/>
  <c r="C44" i="1"/>
  <c r="C43" i="1"/>
  <c r="C41" i="1"/>
  <c r="C40" i="1"/>
  <c r="C37" i="1"/>
  <c r="C35" i="1"/>
  <c r="C34" i="1"/>
  <c r="C33" i="1"/>
  <c r="C32" i="1"/>
  <c r="C31" i="1"/>
  <c r="F6" i="1"/>
  <c r="F5" i="1" s="1"/>
</calcChain>
</file>

<file path=xl/sharedStrings.xml><?xml version="1.0" encoding="utf-8"?>
<sst xmlns="http://schemas.openxmlformats.org/spreadsheetml/2006/main" count="436" uniqueCount="298">
  <si>
    <t>ตัวชี้วัด</t>
  </si>
  <si>
    <t>หน่วยนับ</t>
  </si>
  <si>
    <t>คะแนน</t>
  </si>
  <si>
    <t>ร้อยละ</t>
  </si>
  <si>
    <t>รางวัล</t>
  </si>
  <si>
    <t>คน</t>
  </si>
  <si>
    <t>บาท</t>
  </si>
  <si>
    <t>แห่ง</t>
  </si>
  <si>
    <t>ระดับ</t>
  </si>
  <si>
    <t>ผลงาน</t>
  </si>
  <si>
    <t>ค่าเฉลี่ย</t>
  </si>
  <si>
    <t>เรื่อง</t>
  </si>
  <si>
    <t>2.2 ร้อยละของผู้สำเร็จการศึกษาภายในระยะเวลาของหลักสูตร</t>
  </si>
  <si>
    <t>2.3 ร้อยละของบัณฑิตที่มีงานทำหรือประกอบอาชีพอิสระภายใน 1 ปี</t>
  </si>
  <si>
    <t>2.4 ความพึงพอใจผู้ใช้บัณฑิต</t>
  </si>
  <si>
    <t>พันธกิจด้านการผลิตบัณฑิต</t>
  </si>
  <si>
    <t>พันธกิจด้านการวิจัยและนวัตกรรม</t>
  </si>
  <si>
    <t>พันธกิจด้านการให้บริการวิชาการ</t>
  </si>
  <si>
    <t>พันธกิจด้านการทะนุบำรุงศิลปวัฒนธรรม</t>
  </si>
  <si>
    <t>พันธกิจด้านการบริหารจัดการ</t>
  </si>
  <si>
    <t>1.1 ระดับความสำเร็จของการขับเคลื่อนการดำเนินงานตามยุทธศาสตร์การพัฒนามหาวิทยาลัยสู่ปีที่ 100</t>
  </si>
  <si>
    <t>หลักสูตร</t>
  </si>
  <si>
    <t>อันดับ</t>
  </si>
  <si>
    <t>มิติที่ 1 การขับเคลื่อนยุทธศาสตร์ 100 ปี (SPO)</t>
  </si>
  <si>
    <t>มิติที่ 2 การขับเคลื่อนผลการดำเนินงานตามพันธกิจหลัก (MOC)</t>
  </si>
  <si>
    <t>มิติที่ 3 การขับเคลื่อนความเป็นนานาชาติ (International)</t>
  </si>
  <si>
    <t>มิติที่ 4 การพลิกโฉมมหาวิทยาลัย (Reinventing)</t>
  </si>
  <si>
    <t>2.5 รายได้เริ่มต้นเฉลี่ยต่อเดือนของบัณฑิตระดับปริญญาตรี</t>
  </si>
  <si>
    <t>2.13 ร้อยละของอาจารย์และนักวิจัยประจำที่มีผลงานวิจัย</t>
  </si>
  <si>
    <t>3.1 ความสำเร็จของการเป็นผู้นำเครือข่ายสถาบันการศึกษาด้านการเกษตรระดับนานาชาติ</t>
  </si>
  <si>
    <t>4.1 จำนวนผลงานวิจัยที่ยื่นขอจดสิทธิบัตร/อนุสิทธิบัตร/บัญชีนวัตกรรม/นวัตกรรมต้นแบบ</t>
  </si>
  <si>
    <t>4.3 รางวัลด้านผู้ประกอบการ (Startup Awards)</t>
  </si>
  <si>
    <t>4.4 งบประมาณจากแหล่งทุนภายนอกสนับสนุนการสร้างผู้ประกอบการ/ธุรกิจใหม่</t>
  </si>
  <si>
    <t>4.7 หลักสูตร/โปรแกรมเฉพาะที่ใช้เทคโนโลยี/นวัตกรรมเพื่อพัฒนาความเป็นผู้ประกอบการ</t>
  </si>
  <si>
    <t>4.8 งบประมาณการพัฒนาเทคโนโลยี/นวัตกรรมเพื่อพัฒนาความเป็นผู้ประกอบการ</t>
  </si>
  <si>
    <t>4.9 ความร่วมมือเพื่อพัฒนาผู้ประกอบการและส่งเสริมการสร้างนวัตกรรมกับภาคธุรกิจ/อุตสาหกรรม</t>
  </si>
  <si>
    <t>ความร่วมมือ</t>
  </si>
  <si>
    <t>ส่วนงาน</t>
  </si>
  <si>
    <t>ทุกคณะ</t>
  </si>
  <si>
    <t>สนม.</t>
  </si>
  <si>
    <t>2.14 ร้อยละผลงานวิจัยหรืองานสร้างสรรค์ที่นำไปใช้ประโยชน์</t>
  </si>
  <si>
    <t>5.1 จำนวนงบประมาณแผ่นดิน</t>
  </si>
  <si>
    <t>5.2 จำนวนงบประมาณเงินรายได้</t>
  </si>
  <si>
    <t>คณะเลือก</t>
  </si>
  <si>
    <t>มิติที่ 5 การเพิ่มรายได้ลดรายจ่าย (Income)</t>
  </si>
  <si>
    <t>ล้านบาท</t>
  </si>
  <si>
    <t>คำอธิบายหรือเกณฑ์การวัดความสำเร็จ</t>
  </si>
  <si>
    <t>2.7 ร้อยละของนักศึกษาที่ผ่านกระบวนการพัฒนานักศึกษา 5 ด้าน</t>
  </si>
  <si>
    <t>2.8 จำนวนนักศึกษาที่เข้าร่วมกิจกรรมด้านการสร้างความเป็นผู้ประกอบการ</t>
  </si>
  <si>
    <t>2.9 จำนวนหลักสูตร Lifelong Learning</t>
  </si>
  <si>
    <t>2.11 จำนวนเงินวิจัยด้านวิทยาศาสตร์และเทคโนโลยี</t>
  </si>
  <si>
    <t>2.12 จำนวนเงินวิจัยด้านสังคมศาสตร์</t>
  </si>
  <si>
    <t>2.16 ร้อยละของผลงานวิจัยที่ได้รับการตีพิมพ์เผยแพร่ตามเกณฑ์การเผยแพร่ผลงานวิชาการของ กพอ.</t>
  </si>
  <si>
    <t>2.17 ร้อยละของบทความวิจัยที่ได้รับการอ้างอิง (Citation)</t>
  </si>
  <si>
    <t xml:space="preserve">2.18 องค์ความรู้ด้านการเกษตรที่ได้รับการยอมรับในระดับนานาชาติ </t>
  </si>
  <si>
    <t>3.2 จำนวนนักศึกษาต่างชาติทุกระดับ / ทุกหลักสูตร</t>
  </si>
  <si>
    <t>3.3 จำนวนกิจกรรมกับต่างชาติตามความร่วมมือ</t>
  </si>
  <si>
    <t>3.4 จำนวนอาจารย์/นักวิจัยแลกเปลี่ยน (Inbound)</t>
  </si>
  <si>
    <t>กิจกรรม</t>
  </si>
  <si>
    <t>3.5 จำนวนอาจารย์/นักวิจัยแลกเปลี่ยน (Outbound)</t>
  </si>
  <si>
    <t>5.3 จำนวนเงินในกองทุนเงินสะสมเพื่อความมั่นคง</t>
  </si>
  <si>
    <t>2.1 จำนวนนักศึกษาใหม่ระดับปริญญาตรี</t>
  </si>
  <si>
    <t>ทุกส่วนงาน</t>
  </si>
  <si>
    <t>สำนักวิจัย / ทุกคณะ</t>
  </si>
  <si>
    <t>สนม. / คณะเลือก</t>
  </si>
  <si>
    <t>สำนักวิจัย / คณะเลือก</t>
  </si>
  <si>
    <t>1) มียุทธศาสตร์ด้านเกษตรอินทรีย์ของมหาวิทยาลัยที่ชัดเจน
2) มีการจัดตั้งศูนย์เกษตรอินทรีย์ (ศูนย์เกษตรอินทรีย์อัจฉริยะ/ศูนย์ประสานงานเกษตรอินทรีย์)
3) มีงานวิจัย นวัตกรรม องค์ความรู้ด้านเกษตรอินทรีย์.....เรื่อง/ปี
4) มีการเผยแพร่ผลงานทางวิชาการด้านเกษตรอินทรีย์และการใช้ประโยชน์........ชิ้นงาน/ปี
5) มีหลักสูตรระยะสั้นหรือหลักสูตรปกติด้านเกษตรอินทรีย์จำนวน...หลักสูตร   
6) มีเครือข่ายเกษตรอินทรีย์ทั้งในและต่างประเทศจำนวน........เครือข่าย
7) มีผู้เชี่ยวชาญด้านเกษตรอินทรีย์.........คน (การพัฒนาศักยภาพบุคลากรทุกระดับ อาจารย์นักวิจัย นักศึกษา เกษตรกร)
8) มีแหล่งเรียนรู้/ฐานเรียนรู้ด้านเกษตรอินทรีย์........แห่ง
9) มีการสร้างรายได้จากองค์ความรู้เกษตรอินทรีย์ให้กับมหาวิทยาลัย...........บาท/ปี 
10) มีการกำกับ ติดตามประเมินผลและการรายงานความก้าวหน้าต่อมหาวิทยาลัยและสภามหาวิทยาลัย</t>
  </si>
  <si>
    <t>1) มีแผนงาน/โครงการ MJU CBP ที่ชัดเจน
2) มีการออกแบบ จัดทำ MOU/MOA และลงนามระหว่างมหาวิทยาลัยกับศิษย์เก่า
3) เริ่มดำเนินการก่อสร้าง CBP ตามแผน
4) เกิดอุทยานเกษตร มหาวิทยาลัยแม่โจ้ 100 ปี  
5) เกิดองค์ความรู้/งานวิจัย/นวัตกรรมจากอุทยาน 5 เรื่อง/ปี
6) มีผู้เยี่ยมชมและใช้บริการอุทยานปีละไม่น้อยกว่า 10,000 คน  
7) มีนักศึกษา/ประชาชน/ผู้ประกอบการ/เกษตรกร ฯลฯ ที่ได้เรียนรู้ในอุทยานไม่น้อยกว่า 1,000 คน/ปี  
8) เกิดรายได้จากโครงการเพียงพอที่จะดูแลอุทยานฯได้ 
9) ผลประเมินความพึงพอใจของผู้เยี่ยมชมและผู้รับบริการจากอุทยานไม่น้อยกว่าระดับ 3.51
10) มีการกำกับ ติดตามประเมินผลและการรายงานความก้าวหน้าต่อมหาวิทยาลัยและสภามหาวิทยาลัย</t>
  </si>
  <si>
    <t>1) มียุทธศาสตร์ด้านการพัฒนากัญชงกัญชาคุณภาพสูง
2) มีการจัดตั้งศูนย์การพัฒนากัญชงกัญชาคุณภาพสูง
3) มีงานวิจัย นวัตกรรม องค์ความรู้ด้านการพัฒนากัญชงกัญชาคุณภาพสูง.....เรื่อง/ปี
4) มีการเผยแพร่ผลงานทางวิชาการด้านการพัฒนากัญชงกัญชาคุณภาพสูงและการใช้ประโยชน์........ชิ้นงาน/ปี
5) มีหลักสูตรระยะสั้นหรือหลักสูตรปกติด้านการพัฒนากัญชงกัญชาคุณภาพสูงจำนวน...หลักสูตร   
6) มีเครือข่ายการพัฒนากัญชงกัญชาคุณภาพสูงทั้งในและต่างประเทศจำนวน........เครือข่าย
7) มีผู้เชี่ยวชาญด้านการพัฒนากัญชงกัญชาคุณภาพสูง.........คน (การพัฒนาศักยภาพบุคลากรทุกระดับ อาจารย์นักวิจัย นักศึกษา เกษตรกร)
8) มีแหล่งเรียนรู้/ฐานเรียนรู้ด้านการพัฒนากัญชงกัญชาคุณภาพสูง........แห่ง
9) มีการสร้างรายได้จากองค์ความรู้ด้านกัญชงกัญชาคุณภาพสูงให้กับมหาวิทยาลัย...........บาท/ปี 
10) มีการกำกับ ติดตามประเมินผลและการรายงานความก้าวหน้าต่อมหาวิทยาลัยและสภามหาวิทยาลัย</t>
  </si>
  <si>
    <t>1) มียุทธศาสตร์ด้านการพัฒนาเมล็ดพันธุ์อินทรีย์
2) มีการจัดตั้งศูนย์การพัฒนาเมล็ดพันธุ์อินทรีย์
3) มีงานวิจัย นวัตกรรม องค์ความรู้ด้านการพัฒนาเมล็ดพันธุ์อินทรีย์.....เรื่อง/ปี
4) มีการเผยแพร่ผลงานทางวิชาการด้านการพัฒนาเมล็ดพันธุ์อินทรีย์และการใช้ประโยชน์........ชิ้นงาน/ปี
5) มีหลักสูตรระยะสั้นหรือหลักสูตรปกติด้านการพัฒนาเมล็ดพันธุ์อินทรีย์จำนวน...หลักสูตร   
6) มีเครือข่ายการพัฒนาเมล็ดพันธุ์อินทรีย์ทั้งในและต่างประเทศจำนวน........เครือข่าย
7) มีผู้เชี่ยวชาญด้านการพัฒนาเมล็ดพันธุ์อินทรีย์.........คน (การพัฒนาศักยภาพบุคลากรทุกระดับ อาจารย์นักวิจัย นักศึกษา เกษตรกร)
8) มีแหล่งเรียนรู้/ฐานเรียนรู้ด้านการพัฒนาเมล็ดพันธุ์อินทรีย์........แห่ง
9) มีการสร้างรายได้จากองค์ความรู้การพัฒนาเมล็ดพันธุ์อินทรีย์ให้กับมหาวิทยาลัย...........บาท/ปี 
10) มีการกำกับ ติดตามประเมินผลและการรายงานความก้าวหน้าต่อมหาวิทยาลัยและสภามหาวิทยาลัย</t>
  </si>
  <si>
    <t>1) มีแผนกลยุทธ์ในการจัดตั้งคณะสัตวแพทศาสตร์ในระยะยาวที่ชัดเจน 
2) เกิดโครงการจัดตั้งคณะสัตวแพทยศาสตร์ 
3) เกิดโครงการจัดตั้งศูนย์พักพิงสัตว์ของจังหวัดเชียงใหม่ขึ้นที่ฟาร์ม มจ-พร้าว 
4) มหาวิทยาลัยบรรจุคำของบประมาณก่อสร้างคลินิกหรือสถานพยาบาลสัตว์
5) เกิดคลินิกหรือสถานพยาบาลสัตว์ มหาวิทยาลัยแม่โจ้
6) เกิดรายได้จากคลินิกสัตว์ปีละประมาณ 100,000 บาท  
7) มหาวิทยาลัยบรรจุโครงการก่อสร้างโรงพยาบาลหรือคณะในคำของบประมาณ 
8) เกิดโรงพยาบาลสัตว์ มหาวิทยาลัยแม่โจ้ 
9) เกิดคณะสัตวแพทยศาสตร์ มหาวิทยาลัยแม่โจ้
10) มีการกำกับติดตามการดำเนินงานตามแผน และนำเสนอรายงานความก้าวหน้าให้ผู้บริหารและสภามหาวิทยาลัยทราบอย่างต่อเนื่อง</t>
  </si>
  <si>
    <t>1) มียุทธศาสตร์ด้านเกษตรอัจฉริยะ (Smart Farming)
2) มีการจัดตั้งศูนย์เกษตรอัจฉริยะ (Smart Farming)
3) มีงานวิจัย นวัตกรรม องค์ความรู้ด้านเกษตรอัจฉริยะ (Smart Farming).....เรื่อง/ปี
4) มีการเผยแพร่ผลงานทางวิชาการด้านเกษตรอัจฉริยะ (Smart Farming) และการใช้ประโยชน์........ชิ้นงาน/ปี
5) มีหลักสูตรระยะสั้นหรือหลักสูตรปกติด้านเกษตรอัจฉริยะ (Smart Farming) จำนวน...หลักสูตร   
6) มีเครือข่ายเกษตรอัจฉริยะ (Smart Farming) ทั้งในและต่างประเทศจำนวน........เครือข่าย
7) มีผู้เชี่ยวชาญด้านเกษตรอัจฉริยะ (Smart Farming).........คน (การพัฒนาศักยภาพบุคลากรทุกระดับ อาจารย์นักวิจัย นักศึกษา เกษตรกร)
8) มีแหล่งเรียนรู้/ฐานเรียนรู้ด้านเกษตรอัจฉริยะ (Smart Farming)........แห่ง
9) มีการสร้างรายได้จากองค์ความรู้เกษตรอัจฉริยะ (Smart Farming)ให้กับมหาวิทยาลัย...........บาท/ปี 
10) มีการกำกับ ติดตามประเมินผลและการรายงานความก้าวหน้าต่อมหาวิทยาลัยและสภามหาวิทยาลัย</t>
  </si>
  <si>
    <t>แม่โจ้-แพร่ / คณะเลือก</t>
  </si>
  <si>
    <t>แม่โจ้-ชุมพร / คณะเลือก</t>
  </si>
  <si>
    <t>ทุกคณะ / ส.บริหาร</t>
  </si>
  <si>
    <t xml:space="preserve">ทุกคณะ </t>
  </si>
  <si>
    <t>ทุกคณะ / สนม.</t>
  </si>
  <si>
    <t>คณะเลือก / ส.บริหาร</t>
  </si>
  <si>
    <t>ทุกคณะ / สนม. / ส.บริหาร</t>
  </si>
  <si>
    <t>ทุกคณะ / สำนัก</t>
  </si>
  <si>
    <t>ทุกคณะ / ส.วิจัย</t>
  </si>
  <si>
    <t>2.15 จำนวนงานวิจัยที่นำไปใช้ในเชิงพาณิชย์</t>
  </si>
  <si>
    <t xml:space="preserve">คณะเลือก / สำนักเลือก  / สนม. </t>
  </si>
  <si>
    <t>ทุกคณะ สำนัก</t>
  </si>
  <si>
    <t>ว.นานาชาติ / คณะเลือก</t>
  </si>
  <si>
    <t>4.6 ระบบนิเวศด้านเทคโนโลยีและนวัตกรรมเพื่อเร่งพัฒนาผู้ประกอบการ</t>
  </si>
  <si>
    <t>1) มีโครงการ Digital Service และ Data Center
2) มีระบบฐานข้อมูลกลาง (MJU Data Center) และระบบสนับสนุนการตัดสินใจของผู้บริหาร (MJU Dashboard) 
3) มีนวัตกรรมและองค์ความรู้ ด้าน Digital Service ……เรื่อง/ปี
4) มีเครือข่ายความร่วมมือด้าน Digital Technology ภายในและภายนอกมหาวิทยาลัย ...............เครือข่าย
5) มีผู้เชี่ยวชาญด้าน Digital Service และ Data Center...…. คน
6) มีการบริการวิชาการและถ่ายทอดองค์ความรู้ด้าน Digital Service และ Data Center.................คน/ปี
7) เกิดรายได้จากกิจกรรมภายใต้ Digital Service และ Data Center ………. บาท/ปี
8) มีหลักสูตรระยะสั้นที่เกี่ยวเนื่องกับ Digital Service และ Data Center …......หลักสูตร/ปี
9) มีการจัดตั้งศูนย์ความเป็นเลิศ/ ศูนย์ปฏิบัติการด้าน Digital Service และ Data Center..……ศูนย์/ปี
10) มีการประเมินความสำเร็จของยุทธศาสตร์ Digital Service และ Data Center และรายงานให้ผู้บริหารและสภามหาวิทยาลัย</t>
  </si>
  <si>
    <t>1. มีแผนพัฒนากาดแม่โจ้ 2477  
2. ปรับปรุงอาคาร สถานที่และระบบสาธารณูปโภคของกาดแม่โจ้ 2477 
3. มีผลิตภัณฑ์ของมหาวิทยาลัย/ นักศึกษา ศิษย์เก่า และเครือข่าย....ชนิด
4. มีเครือข่ายพ่อค้าแม่ค้า....คน
5. จำนวนผู้ใช้บริการรวม....คน 
6. กาดต้นแบบด้านมาตรฐานสินค้าเกษตรปลอดภัย และเกษตรอินทรีย์
7. มีช่องทางการจำหน่ายสินค้าที่หลากหลาย.... ช่องทาง
8. เกิดรายได้จากกิจกรรมภายใต้ กาดแม่โจ้ 2477 ……….บาท/ปี
9. มีศูนย์บริการและพัฒนาผู้ประกอบการด้านการเกษตร
10.มีการประเมินความสำเร็จของยุทธศาสตร์ กาดแม่โจ้ 2477 และรายงานให้ผู้บริหารและสภามหาวิทยาลัย</t>
  </si>
  <si>
    <t>วิธีกำหนดเป้าหมายของส่วนงาน</t>
  </si>
  <si>
    <t>1) มียุทธศาสตร์ Green Valley@Phrae
2) ได้รับงบประมาณสนับสนุนการดำเนินงาน ……บาท/ปี
3) มีนักวิจัย/ผู้เชี่ยวชาญด้าน Green Valley@Phrae …....คน
4) มีงานวิจัย นวัตกรรมและองค์ความรู้ ด้าน Green Valley@Phrae ……เรื่อง/ปี
5) มีเครือข่ายความร่วมมือด้าน Green Valley@Phrae ทั้งในและต่างประเทศ............เครือข่าย
6) มีการบริการวิชาการและถ่ายทอดองค์ความรู้ด้าน Green Valley@Phrae.................คน/ปี
7) เกิดรายได้จากกิจกรรมภายใต้ Green Valley@Phrae ……….บาท/ปี
8) มีหลักสูตรระยะสั้นและหลักสูตรปกติที่เกี่ยวเนื่องกับ Green Valley@Phrae …...หลักสูตร/ปี
9) มีการจัดตั้งศูนย์ความเป็นเลิศ/ ศูนย์ปฏิบัติการด้าน Green Valley@Phrae ……ศูนย์/ปี
10) มีการประเมินความสำเร็จของยุทธศาสตร์ Green Valley@Phrae และรายงานให้ผู้บริหารและสภามหาวิทยาลัย</t>
  </si>
  <si>
    <t>1) มียุทธศาสตร์ WBC
2) ได้รับงบประมาณสนับสนุนการดำเนินงาน ……บาท/ปี
3) มีนักวิจัย/ผู้เชี่ยวชาญด้าน WBC...….คน
4) มีงานวิจัย นวัตกรรมและองค์ความรู้ ด้าน WBC ……เรื่อง/ปี
5) มีเครือข่ายความร่วมมือด้าน WBC ทั้งในและต่างประเทศ...........เครือข่าย
6) มีการบริการวิชาการและถ่ายทอดองค์ความรู้ด้าน WBC...........คน/ปี
7) เกิดรายได้จากกิจกรรมภายใต้ WBC ……….บาท/ปี
8) มีหลักสูตรระยะสั้นและหลักสูตรปกติที่เกี่ยวเนื่องกับ WBC…...หลักสูตร/ปี
9) มีการจัดตั้งศูนย์ความเป็นเลิศ/ ศูนย์ปฏิบัติการด้าน WBC ……ศูนย์/ปี
10) มีการประเมินความสำเร็จของยุทธศาสตร์ WBC และรายงานให้ผู้บริหารและสภามหาวิทยาลัย</t>
  </si>
  <si>
    <t>พิจารณาจากรายได้เฉลี่ยต่อเดือนเริ่มต้นของบัณฑิตปริญญาตรีที่สำเร็จการศึกษา ในปีการศึกษา 2562 *รายได้เฉลี่ยต่อปี หมายรวมถึง รายได้ทั้งหมดที่ได้รับนอกเหนือจากเงินเดือน เช่น ทิป งานเสริม ขายสินค้า เป็นต้น</t>
  </si>
  <si>
    <t>พิจารณาจากผลการสำรวจความพึงพอใจผู้ใช้บัณฑิต (บัณฑิตปริญญาตรีที่สำเร็จการศึกษา ในปีการศึกษา 2562) *สำรวจโดยงานวิจัยสถาบัน กองแผนงาน</t>
  </si>
  <si>
    <t>เปรียบเทียบสัดส่วนจำนวนผู้สำเร็จการศึกษาระดับปริญญาตรี ที่สำเร็จการศึกษาในปีการศึกษา 2562 ที่ได้งานทำหรือประกอบอาชีพอิสระภายใน 1 ปีหลังจากสำเร็จการศึกษา โดยอ้างอิงข้อมูลจากwww.survey.mju.ac.th/report2.aspx (ใช้ข้อมูล ณ รอบการประเมิน)</t>
  </si>
  <si>
    <t>จำนวนนักศึกษารับเข้าระดับปริญญาตรี (ทั้งภาคปกติและสมทบ) ที่ลงทะเบียนเข้าศึกษาในชั้นปีที่ 1 ประจำปีการศึกษา 2563 (ภาคการศึกษา 1/2563)
*นับรวมหลักสูตรโครงการพิเศษ เช่น  ecp ให้นับเป็นผลงานเพิ่มเติม</t>
  </si>
  <si>
    <t>เปรียบเทียบสัดส่วนอาจารย์และนักวิจัยประจำที่มีผลงานวิจัยต่อจำนวนอาจารย์ประจำทั้งหมด *นับเฉพาะที่เป็นหัวหน้าโครงการหรือมีความรับผิดชอบในโครงการวิจัยนั้นๆ ไม่น้อยกว่าร้อยละ 50 หรือรวมทุกโครงการแล้วไม่น้อยกว่าร้อยละ 50</t>
  </si>
  <si>
    <t>เปรียบเทียบสัดส่วนจำนวนผลงานวิจัยหรืองานสร้างสรรค์ของอาจารย์/นักวิจัยประจำที่มีการนำมาใช้ประโยชน์(เชิงนโยบาย สาธารณะ วิชาการ การพาณิชย์ และชุมชน ฯลฯ) ต่อจำนวนอาจารย์/นักวิจัยประจำทั้งหมด 
โดยโครงการวิจัยและรายงานการวิจัยจะต้องมีหนังสือการรับรองการใช้ประโยชน์จากกลุ่มเกษตรกร ชุมชน หรือหน่วยงานที่นำไปใช้ประโยชน์</t>
  </si>
  <si>
    <t>เปรียบเทียบสัดส่วนบทความวิจัยหรืองานสร้างสรรค์ที่ได้รับการอ้างอิง (Citation) ใน (Refereed journal หรือในฐานข้อมูลระดับนานาชาติ ต่ออาจารย์ประจำและนักวิจัยประจำทั้งหมด และกรณีงานวิจัยมีการอ้างอิงหลายแหล่ง ให้นับเพียงครั้งเดียว ไม่นับซ้ำ
*วารสารวิชาการที่ปรากฏในฐานข้อมูล ERIC, MathSciNet, Pubmed, Scopus,
Web of Science (เฉพาะในฐานข้อมูล SCIE, SSCI และ AHCI เท่านั้น), JSTOR และ Project Muse  หรือตามประกาศ ก.พ.อ. ว่าด้วยหลักเกณฑ์การพิจารณา
วารสารทางวิชาการสำหรับการเผยแพร่ผลงานทางวิชาการ พ.ศ. 2562</t>
  </si>
  <si>
    <t>พิจารณาจากจำนวนองค์ความรู้เกษตรที่ได้รับการยอมรับ เช่น มีหน่วยงานจากต่างชาติเข้ามาศึกษาดูงาน นำไปใช้ประโยชน์ หรือเชิญบุคลากรไปถ่ายทอดองค์ความรู้ หรือนำองค์ความรู้จากช่องทางอื่นๆ (เช่น จากบทความวารสารหรือสื่อออนไลน์) ไปใช้ประโยชน์ ซึ่งจะต้องมีหลักฐานประกอบที่ชัดเจน</t>
  </si>
  <si>
    <t>พิจารณาจากคะแนนเฉลี่ยผลการดำเนินงานตามตัวชี้วัดในแผนฏิบัติการมหาวิทยาลัยประจำปี</t>
  </si>
  <si>
    <t>ผลการประเมินธรรมาภิบาลมหาวิทยาลัย ที่ประเมินโดยสำนักงาน ปปช.</t>
  </si>
  <si>
    <t>จำนวนอาจารย์/นักวิจัย/บุคลากรของหน่วยงาน/สถาบันการศึกษาในต่างประเทศ ที่มหาวิทยาลัยได้เชิญมาแลกเปลี่ยนด้วยเหตุผลทางวิชาการ เช่น การสอน การบรรยายให้ความรู้ การวิจัย การสร้างผลงานทางวิชาการ การเป็นที่ปรึกษา ตลอดจนเป็นกรรมการต่างๆ</t>
  </si>
  <si>
    <t xml:space="preserve">จำนวนอาจารย์/นักวิจัยที่ได้รับเชิญจากองค์กร/หน่วยงาน/สถาบันในต่างประเทศให้ไปแลกเปลี่ยนด้วยเหตุผลทางวิชาการเช่น การสอน การบรรยายให้ความรู้ การวิจัย การสร้างผลงานทางวิชาการ การเป็นที่ปรึกษา ตลอดจนเป็นกรรมการให้กับหน่วยงาน/สถาบันในต่างประเทศ </t>
  </si>
  <si>
    <t>ผลการจัดอันดับมหาวิทยาลัยจาก Webometrics  http://www.webometrics.info/en</t>
  </si>
  <si>
    <t>นับจำนวนผลงานวิจัยหรืองานสร้างสรรค์ของอาจารย์/นักวิจัยประจำที่มีการนำมาใช้ประโยชน์เชิงพาณิชย์</t>
  </si>
  <si>
    <t>เปรียบเทียบจำนวนบุคลากรที่ได้รับการพัฒนาตาม Training Roadmap ของมหาวิทยาลัยต่อจำนวนบุคลากรทั้งหมด</t>
  </si>
  <si>
    <t>นับจากจำนวนนักศึกษาทุกชั้นปีที่เข้าร่วมกิจกรรมการสร้างความเป็นผู้ประกอบการ</t>
  </si>
  <si>
    <t>จำนวนนักศึกษาชาวต่างชาติทุกระดับ และทุกหลักสูตร</t>
  </si>
  <si>
    <t>พิจารณาจากจำนวนกิจกรรมทางวิชาการ วิจัย แลกเปลี่ยนนักศึกษา/บุคลากร หรือตามวัตถุประสงค์อื่นที่ปรากฎในเอกสาร MOU/MOA  *เอกสารอ้างอิง อาจเป็นการดำเนินงานกิจกรรมก่อนแล้วตามด้วย MOU หรือเป็นการทำงาน /แผนงานโครงการความร่วมมือที่ชัดเจน</t>
  </si>
  <si>
    <t>จำนวนผลงานวิจัยที่ยื่นขอจดสิทธิบัตร/อนุสิทธิบัตร/บัญชีนวัตกรรม/นวัตกรรมต้นแบบ</t>
  </si>
  <si>
    <t>กำหนดเป้าหมายตามแผนการรับนักศึกษาของแต่ละคณะที่สภาฯ ให้ความเห็นชอบแล้ว</t>
  </si>
  <si>
    <t>กำหนดเป้าหมายเท่ากับเป้ามหาวิทยาลัยทุกส่วนงาน</t>
  </si>
  <si>
    <t>ให้ส่วนงานพิจารณากำหนดเป้าหมายให้เหมาะสมและท้าทาย</t>
  </si>
  <si>
    <t>ใช้เกณฑ์กลางทุกส่วนงาน</t>
  </si>
  <si>
    <t>ใช้เป้าหมายที่มหาวิทยาลัยกำหนด</t>
  </si>
  <si>
    <t>รายได้ที่เกิดจากการให้บริการวิชาการทุกรูปแบบ ตามระเบียบว่าด้วยการเก็บค่าใช้จ่ายจากการให้บริการ</t>
  </si>
  <si>
    <t>ใช้เป้ามหาวิทยาลัย</t>
  </si>
  <si>
    <t>จำนวนรางวัลด้านศิลปวัฒนธรรมทุกประเภท ทุกระดับที่จัดโดยหน่วยงานภายนอก ที่นักศึกษาหรือบุคลากรได้รับ</t>
  </si>
  <si>
    <t>ประเมินจากค่าเฉลี่ยความสำเร็จของ OKRs ตามประกาศฯ จากระบบ MJU Strategic Gantt Chart ดังต่อไปนี้
1) มีการทบทวนและจัดทำประกาศว่าด้วยการขับเคลื่อนยุทธศาสตร์การพัฒนามหาวิทยาลัยสู่ปีที่ 100
2) การทบทวนโครงสร้างองค์กร (Structure)
3) การจัดตั้งองค์กรด้านอนาคตศึกษาและพัฒนาหลักสูตรแห่งอนาคต (Future Study)
4) การทบทวนปัญหาและปรับปรุงกฎระเบียบให้เอื้อต่อการทำงาน
5) การสร้างเครือข่ายความร่วมมือและความเป็นนานาชาติ (International)
6) การพัฒนาทรัพยากรมนุษย์ (Human Capacity)
7) การสื่อสารองค์กร (Corporate Communication)
8) การสร้างความเป็นผู้นำ (Leadership)
9) การบริหารทรัพย์สิน (Asset Utilization)
10) การขออนุญาตใช้พื้นที่ฟาร์มมหาวิทยาลัย 907 ไร่
11) การขับเคลื่อนการพัฒนาตามยุทธศาสตร์ GO. Eco. University
12) การขับเคลื่อนโครงการเรือธง (Flagship Projects) 
13) การบริหารกำกับดูแลการเปลี่ยนผ่านมหาวิทยาลัยสู่ปีที่ 100</t>
  </si>
  <si>
    <r>
      <t xml:space="preserve">2.10 จำนวนรางวัลที่นักศึกษาได้รับในระดับชาติ หรือนานาชาติ </t>
    </r>
    <r>
      <rPr>
        <u/>
        <sz val="16"/>
        <rFont val="TH SarabunPSK"/>
        <family val="2"/>
      </rPr>
      <t xml:space="preserve">
</t>
    </r>
  </si>
  <si>
    <t>1.6 ความสำเร็จของการดำเนินงานกาดแม่โจ้2477</t>
  </si>
  <si>
    <t>1.9 ความสำเร็จของการดำเนินงานด้านเกษตรอัจฉริยะ (Smart Farming)</t>
  </si>
  <si>
    <t>1.10 ความสำเร็จของการพัฒนา Green Valley @ Maejo Phrae</t>
  </si>
  <si>
    <t>1.11 ความสำเร็จของการดำเนินงานโครงการ Well-Being @ Chumporn</t>
  </si>
  <si>
    <t xml:space="preserve">1.8 ความสำเร็จของการพัฒนามหาวิทยาลัยสู่การเป็น Digital University </t>
  </si>
  <si>
    <t>1.2 ความสำเร็จของยุทธศาสตร์เกษตรอินทรีย์</t>
  </si>
  <si>
    <t>1.4 ความสำเร็จของยุทธศาสตร์กัญชงกัญชาคุณภาพสูง</t>
  </si>
  <si>
    <t>เปรียบเทียบสัดส่วนจำนวนนักศึกษาระดับปริญญาตรีปีสุดท้ายที่ได้รับการพัฒนาตามกระบวนการพัฒนานักศึกษา 5 ด้าน ตามเกณฑ์มาตรฐาน สกอ. ประกอบด้วย
1) ด้านวิชาการ, ความเป็นผู้นำ และจิตอาสา ที่ส่งเสริมคุณลักษณะบัณฑิตที่พึงประสงค์
2) ด้านกีฬา นันทนาการหรือการส่งเสริมสุขภาพ
3) ด้านอาสาพัฒนาบำเพ็ญประโยชน์หรือรักษาสิ่งแวดล้อม
4) ด้านเสริมสร้างคุณธรรมและจริยธรรม
5) ด้านส่งเสริมศิลปและวัฒนธรรม</t>
  </si>
  <si>
    <t xml:space="preserve">1.3 ความสำเร็จของของการพัฒนาอุทยานเกษตรมหาวิทยาลัยแม่โจ้ 100 ปี (MJU Centennial Botanical Park)  </t>
  </si>
  <si>
    <t xml:space="preserve"> -</t>
  </si>
  <si>
    <t>ค่าน้ำหนักรวม</t>
  </si>
  <si>
    <t>2.6 ผลการประกันคุณภาพภายในของคณะ/สำนัก</t>
  </si>
  <si>
    <t>คำอธิบายตัวชี้วัดตามแผนพัฒนาส่วนงาน ประจำปีงบประมาณ พ.ศ. 2564</t>
  </si>
  <si>
    <t>1.7 ความสำเร็จของการจัดตั้งคณะสัตวแพทยศาสตร์ มหาวิทยาลัยแม่โจ้</t>
  </si>
  <si>
    <t>เปรียบเทียบสัดส่วนจำนวนนักศึกษาคงอยู่ในชั้นปีสุดท้ายระดับปริญญาตรี (ภาคปกติ) ที่สำเร็จการศึกษาตามระยะเวลาของหลักสูตร ภายในปีการศึกษา 2562 
*โดยวันสำเร็จการศึกษาภายในปีการศึกษา 2562 (ก่อนเปิดเทอม1/63) และไม่นับนักศึกษาเทียบเรียน
*หมายเหตุ : นักศึกษาชั้นปีสุดท้ายหลักสูตร 4 ปี (น.ศรหัส 59) และหลักสูตร 5 ปี ของคณะสถาปัตย์ (น.ศ.รหัส 58)</t>
  </si>
  <si>
    <t>เกณฑ์ ตามคู่มือ Reinventing</t>
  </si>
  <si>
    <t>1) มีแผนงาน หรือยุทธศาสตร์ ด้านการเป็นผู้นำเครือข่ายสถาบันการศึกษาด้านการเกษตรระดับนานาชาติ 
2) มีงบประมาณที่เหมาะสมสำหรับการจัดกิจกรรมตามแผนงาน
3) มีสมาชิกเครือข่ายด้านการเกษตรระดับนานาชาติเพิ่มขึ้น
4) มีการเข้าร่วมประชุม/อบรม/สัมมนากับเครือข่ายด้านการเกษตรระดับนานาชาติ
5) เป็นเจ้าภาพในการจัดประชุม/อบรม/สัมมนากับเครือข่ายด้านการเกษตรระดับนานาชาติ
6) มีผลประเมินความพึงพอใจของผู้เข้าร่วมกิจกรรม ไม่น้อยกว่าร้อยละ 80
7) เกิดเครือข่ายที่มหาวิทยาลัยเป็นผู้ก่อตั้ง
8) มีสมาชิกที่เข้าร่วมเครือข่ายที่มหาวิทยาลัยเป็นผู้ก่อตั้งเพิ่มขึ้น
9) มีการเผยแพร่ผลงาน/การดำเนินงาน/การเข้าร่วมประชุม/การจัดประชุม
10) มีการประเมินความสำเร็จของแผนงาน/โครงการ ในแต่ละปี และรายงานให้ผู้บริหารและสภามหาวิทยาลัยทราบ</t>
  </si>
  <si>
    <t>น้ำหนัก
วิทย์</t>
  </si>
  <si>
    <t>เกณฑ์การให้คะแนน</t>
  </si>
  <si>
    <t>ตั้งเป้าระดับ 5 ลดลงขั้นละ 5%</t>
  </si>
  <si>
    <t>ส่วนงานตั้งเป้าที่ระดับ 4 เพิ่ม/ลด ขั้นละ 10%</t>
  </si>
  <si>
    <t>ส่วนงานตั้งเป้าที่ระดับ 4 เพิ่ม/ลด ขั้นละ 1</t>
  </si>
  <si>
    <t>ส่วนงานได้ผลการประเมินเท่ากับมหาวิทยาลัย</t>
  </si>
  <si>
    <t>ส่วนงานตั้งเป้า 1 รางวัลที่ระดับ 4</t>
  </si>
  <si>
    <t>น้ำหนัก
สังคม</t>
  </si>
  <si>
    <t>น้ำหนัก นานาชาติ</t>
  </si>
  <si>
    <t>1.5 ความสำเร็จของการพัฒนา Product Champion (ตลอด Supply Chain)</t>
  </si>
  <si>
    <t>ตั้งเป้าระดับ 5 ลดลงโดยเทียบบัญญัติไตรยางค์</t>
  </si>
  <si>
    <t>น้ำหนัก
มหาวิทยาลัย</t>
  </si>
  <si>
    <t>2.19 จำนวนงบประมาณบริการวิชาการจากแหล่งทุนภายนอก</t>
  </si>
  <si>
    <t>2.21 ผลกระทบด้านเศรษฐกิจ สังคม และคุณภาพชีวิตของชุมชนจากการบริการวิชาการ</t>
  </si>
  <si>
    <t>2.22 รายได้จากการให้บริการวิชาการ (อบรม ดูงาน ที่ปรึกษา วิทยากร ฯลฯ)</t>
  </si>
  <si>
    <t>2.23 จำนวนรางวัลด้านศิลปวัฒนธรรม</t>
  </si>
  <si>
    <t>2.24 ระดับความสำเร็จแผนปฏิบัติงานประจำปี</t>
  </si>
  <si>
    <t>2.26 ร้อยละของบุคลากรที่ได้รับการพัฒนาตาม Training Roadmap</t>
  </si>
  <si>
    <t>2.27 ผลประเมินธรรมาภิบาลและความโปร่งใส (ITA)</t>
  </si>
  <si>
    <t xml:space="preserve">2.20 จำนวนแหล่งเรียนรู้ /ฐานเรียนรู้ (KAP &amp; KP) 
</t>
  </si>
  <si>
    <r>
      <t>2.25 ร้อยละของอาจารย์ที่มีตำแหน่งทางวิชาการ</t>
    </r>
    <r>
      <rPr>
        <u/>
        <sz val="16"/>
        <rFont val="TH SarabunPSK"/>
        <family val="2"/>
      </rPr>
      <t xml:space="preserve">
</t>
    </r>
  </si>
  <si>
    <t>ให้คะแนนโดยเทียบบัญญัติไตรยางค์ 100 = 5 คะแนน</t>
  </si>
  <si>
    <t>กำหนดเป้าหมายร้อยละ 90 เท่ากับเป้ามหาวิทยาลัยทุกส่วนงาน</t>
  </si>
  <si>
    <t>กำหนดเป้าหมายร้อยละ 80เท่ากับเป้ามหาวิทยาลัย ทุกส่วนงาน</t>
  </si>
  <si>
    <t>กำหนดเป้าหมาย 4.05 เท่ากับเป้ามหาวิทยาลัยทุกส่วนงาน</t>
  </si>
  <si>
    <t>ให้คะแนนโดยเทียบบัญญัติไตรยางค์</t>
  </si>
  <si>
    <t>การกำหนดเกณฑ์การประเมิน</t>
  </si>
  <si>
    <t>ใช้คะแนนประกันคุณภาพของส่วนงาน</t>
  </si>
  <si>
    <t>พิจารณาจากค่าคะแนนผลการประกันคุณภาพภายในของหน่วยงานที่เข้ารับการประเมินตามเกณฑ์มาตรฐานที่กำหนดในแต่ละปีการศึกษา</t>
  </si>
  <si>
    <t>เริ่มต้น 1 หลักสูตรที่ 4 คะแนน เกินกว่านั้นได้ 5 คะแนน</t>
  </si>
  <si>
    <t>พิจารณาจากระดับความสำเร็จของการบริหารหลักสูตรระยะสั้น โดยจะต้องเป็นหลักสูตรใหม่ที่มีการริเริ่ม/ที่มีอยู่เดิมที่เป็นหลักสูตรระยะสั้นสำหรับการเรียนรู้ตลอดชีวิต (life long learning) โดยหลักสูตรสำหรับการเรียนรู้ตลอดชีวิต หมายถึง หลักสูตรทุกรูปแบบ/ทุกระดับ ที่ได้รับการพัฒนาขึ้นตามข้อบังคับ/ประกาศ/ระเบียบที่เกี่ยวข้องกับการจัดการศึกษาตลอดชีวิตของมหาวิทยาลัย</t>
  </si>
  <si>
    <t xml:space="preserve">กำหนดเป้าขั้นต่ำคณะด้านวิทย์/แพร่/ชุมพร 5 รางวัล คณะด้านสังคม 3 รางวัล หรือตามที่ส่วนงานพิจารณาอย่างเหมาะสมและท้าทาย </t>
  </si>
  <si>
    <t xml:space="preserve">กำหนดเป้าขั้นต่ำ 1 หลักสูตร หรือตามที่ส่วนงานพิจารณาอย่างเหมาะสมและท้าทาย </t>
  </si>
  <si>
    <t xml:space="preserve">กำหนดเป้าขั้นต่ำ 10 คน หรือตามที่ส่วนงานพิจารณาอย่างเหมาะสมและท้าทาย </t>
  </si>
  <si>
    <t>รางวัลละ 1 คะแนน  5 รางวัลขึ้นไปได้ 5 คะแนน</t>
  </si>
  <si>
    <t>พิจารณาจากจำนวนรางวัลที่นักศึกษาได้รับในระดับชาติ/นานาชาติ หรือการประกวดแข่งขันระดับภูมิภาคที่มีชื่อเสียงเป็นที่ยอมรับในระดับชาติ/นานาชาติในอันดับที่ 1-3 (ทั้งรางวัลด้านวิชาการและไม่ใช่รางวัลด้านวิชาการ) เช่น การนำเสนอผลงาน ประกวดผลงาน การแข่งขันกีฬา รางวัลด้านคุณธรรม ศิลปวัฒนธรรม ฯลฯ  กรณีที่เป็นรางวัลระดับมหาวิทยาลัยให้คณะที่ส่งนักศึกษาเข้าร่วมประกวดแข่งขันนับเป็นผลงานได้ด้วย</t>
  </si>
  <si>
    <t>คณะด้านวิทยาศาสตร์/แพร่/ชุมพร</t>
  </si>
  <si>
    <t>คณะด้านสังคม/แพร่/ชุมพร</t>
  </si>
  <si>
    <t>กำหนดเป้าหมายร้อยละ 40 เท่ากับเป้ามหาวิทยาลัยทุกส่วนงาน</t>
  </si>
  <si>
    <t>กำหนดเป้าจากข้อมูลพื้นฐานค่าเฉลี่ย 2 ปีย้อนหลัง ขั้นต่ำ 10 ล้านบาท ยกเว้น สถาปัตย์ / ว.นานาชาติ / แพร่ / ชุมพร</t>
  </si>
  <si>
    <t xml:space="preserve">จำนวนเงินสนับสนุนโครงการวิจัยจากทุกแหล่งงบประมาณ (งบประมาณแผ่นดินและงบประมาณจากแหล่งอื่น) ที่อาจารย์/นักวิจัยประจำได้รับ </t>
  </si>
  <si>
    <t xml:space="preserve">กำหนดเป้าจากข้อมูลพื้นฐานค่าเฉลี่ย 2 ปีย้อนหลัง </t>
  </si>
  <si>
    <t>ใช้เกณฑ์กลางทั้งระดับมหาวิทยาลัยและคณะ</t>
  </si>
  <si>
    <t>กำหนดเป้าจากข้อมูลพื้นฐานค่าเฉลี่ย 2 ปีย้อนหลัง และตามที่ส่วนงานพิจารณาอย่างเหมาะสมและท้าทาย</t>
  </si>
  <si>
    <t>เกณฑ์คณะด้านวิทย์ เพิ่มขึ้นร้อยละ 4 ในแต่ละระดับขั้น</t>
  </si>
  <si>
    <t>คณะด้านวิทย์ / แพร่ / ชุมพร</t>
  </si>
  <si>
    <t>ตั้งเป้าขั้นต่ำคณะละ 1 เรื่อง</t>
  </si>
  <si>
    <t>เริ่มต้น 1 เรื่องที่ระดับ 3 คะแนน เพิ่มขึ้นเรื่องละ 1 คะแนน</t>
  </si>
  <si>
    <t xml:space="preserve">กำหนดเป้าขั้นต่ำ ร้อยละ 40 หรือตามที่ส่วนงานพิจารณาอย่างเหมาะสมและท้าทาย </t>
  </si>
  <si>
    <t>เปรียบเทียบสัดส่วนจำนวนผลงานทางวิชาการที่อยู่ในรูปของบทความวิจัยหรือบทความทางวิชาการที่ได้รับการตีพิมพ์เผยแพร่ตามเกณฑ์การเผยแพร่ผลงานวิชาการของ กพอ.</t>
  </si>
  <si>
    <t>เริ่มต้นจากร้อยละ 10=1 คะแนน เพิ่มขึ้นร้อยละ 10 ในทุกขั้น</t>
  </si>
  <si>
    <t>เกณฑ์คณะวิทย์เพิ่มขึ้นร้อยละ 20 ในแต่ละขั้น</t>
  </si>
  <si>
    <t>เกณฑ์คณะสังคมเพิ่มขึ้นร้อยละ 4 ในแต่ละขั้น</t>
  </si>
  <si>
    <t>คณะด้านสังคม</t>
  </si>
  <si>
    <t>คณะด้านวิทย์</t>
  </si>
  <si>
    <t>คณะด้านสังค / แพร่ / ชุมพรม</t>
  </si>
  <si>
    <t>คณะด้านวิทย์กำหนดเป้าหมายร้อยละ 100 คณะด้านสังคม / แพร่ / ชุมพร ร้อยละ 20</t>
  </si>
  <si>
    <t>คณะด้านวิทย์ / แพร่ / ชุมพร /ว.นานาชาติ / ส.วิจัย</t>
  </si>
  <si>
    <t>กำหนดเป้าหมายขั้นต่ำคณะละ 3 องค์ความรู้</t>
  </si>
  <si>
    <t>เริ่มต้น 2 คะแนนที่ 1 องค์ความรู้ แล้วเพิ่มขึ้นองค์ความรู้ละ 1 คะแนน</t>
  </si>
  <si>
    <t>เกณฑ์คณะด้านวิทย์ / แพร่ / ชุมพร ตั้งเป้าระดับ 5 ที่ 8 ล้าน ลดลงโดยเทียบบัญญัติไตรยางค์</t>
  </si>
  <si>
    <t>เกณฑ์คณะด้านสังคม ตั้งเป้าระดับ 5 ที่ 4 ล้าน ลดลงโดยเทียบบัญญัติไตรยางค์</t>
  </si>
  <si>
    <t xml:space="preserve">คณะด้านวิทย์ / แพร่ / ชุมพร </t>
  </si>
  <si>
    <t>คณะด้านวิทย์ / แพร่ / ชุมพร กำหนดเป้าขั้นต่ำ 8 ล้าน คณะด้านสังคม 4 ล้าน หรือตามที่คณะพิจารณาอย่างเหมาะสมและท้าทาย</t>
  </si>
  <si>
    <t>จำนวนงบประมาณบริการวิชาการทั้งหมดจากแหล่งทุนอื่นที่ไม่อยู่ในเล่มงบประมาณแผ่นดิน (ขาวคาดแดง)</t>
  </si>
  <si>
    <t xml:space="preserve">พิจารณาจากจำนวนแหล่งเรียนรู้ทุกด้านของมหาวิทยาลัยและส่วนงานที่มีผู้เยี่ยมชม /มีการถ่ายทอดองค์ความรู้ให้แก่บุคคลภายในและภายนอกอย่างต่อเนื่อง </t>
  </si>
  <si>
    <t>เริ่มต้น 1 แหล่งเรียนรู้ที่ระดับ 3 คะแนน เพิ่มขึ้นแหล่งละ 1 คะแนน</t>
  </si>
  <si>
    <t>ให้ส่วนงานพิจารณากำหนดเป้าหมายให้เหมาะสมและท้าทาย ขั้นต่ำ 1 แหล่ง</t>
  </si>
  <si>
    <t xml:space="preserve">พิจารณาจากค่าเฉลี่ยผลการสำรวจผลกระทบด้านเศรษฐกิจ สังคม และคุณภาพชีวิตของชุมชนเป้าหมาย ที่เกิดจากโครงการบริการวิชาการของมหาวิทยาลัยและส่วนงาน  </t>
  </si>
  <si>
    <t>ตั้งเป้า 4.00 เท่าเป้ามหาวิทยาลัยทุกส่วนงาน</t>
  </si>
  <si>
    <t>ใช้เกณฑ์ประเมิน 1-5</t>
  </si>
  <si>
    <t>คณะด้านวิทย์ / ว.นานาชาติ / แพร่ / ชุมพรเพิ่มขึ้นขั้นละ 0.2 ล้านบาท</t>
  </si>
  <si>
    <t>คณะด้านวิทย์ / ว.นานาชาติ / แพร่ / ชุมพร</t>
  </si>
  <si>
    <t>ตั้งเป้าขั้นต่ำ 1 ล้านบาทหรือตามที่ส่วนงานพิจารณาอย่างเหมาะสมและท้าทาย</t>
  </si>
  <si>
    <t>คณะด้านสังคมเพิ่มขึ้นขั้นละ 0.1 ล้านบาท</t>
  </si>
  <si>
    <t>ตั้งเป้าขั้นต่ำ 0.5 ล้านบาท</t>
  </si>
  <si>
    <t>เริ่มต้น 1 รางวัลที่ 4 คะแนน เพิ่มขึ้นรางวัลละ 1 คะแนน</t>
  </si>
  <si>
    <t>กำหนดเป้าหมายขั้นต่ำ 1 รางวัล</t>
  </si>
  <si>
    <t>ทุกคณะ/ สำนัก</t>
  </si>
  <si>
    <t>ตั้งเป้า 4.05 เท่ามหาวิทยาลัยทุกส่วนงาน</t>
  </si>
  <si>
    <t>ให้แต่ละคณะกำหนดเป้าโดยบวกเพิ่มจากข้อมูลปัจจุบันปี 63 ร้อยละ 6</t>
  </si>
  <si>
    <t>สัดส่วนของคณาจารย์ที่มีตำแหน่งทางวิชาการทุกระดับต่อคณาจารย์ทั้งหมด</t>
  </si>
  <si>
    <t>ส่วนงานตั้งเป้าโดยบวกเพิ่มจากปัจจุบัน 6% วางเป้าไว้ระดับ 4 เพิ่ม/ลดขั้นละ 10%</t>
  </si>
  <si>
    <t>กำหนดระดับ 5 ที่ร้อยละ 80 ลดลงร้อยละ 20 ในแต่ละระดับ</t>
  </si>
  <si>
    <t>สนม./ ว.นานาชาติ</t>
  </si>
  <si>
    <t>กำหนดเป้าหมายตามเป้ามหาวิทยาลัย</t>
  </si>
  <si>
    <t>กำหนดเกณฑ์เป็นระดับความสำเร็จปของการดำเนินงานตามแผน 1-5</t>
  </si>
  <si>
    <t>เกณฑ์ 1-5 ตามที่หน่วยงานผู้ประเมินกำหนด</t>
  </si>
  <si>
    <t>อันดับที่สูงขึ้นจากปี 63 ซึ่งจะสามารถกำหนดได้หลังจากเข้าสู่การจัดอันดับในปี 63 และทราบอันดับของมหาวิทยาลัยแล้ว</t>
  </si>
  <si>
    <t>ปี 63 เข้าสู่การจัดอันดับ แล้วกำหนดเป้าหมายในอันดับที่ดีขึ้นไปเรื่อยๆในปี 64-67</t>
  </si>
  <si>
    <t>ปี 63 เข้าสู่การจัดอันดับ แล้วกำหนดเป้าหมายในอันดับที่ดีขึ้นไปเรื่อยๆในปี 64-68</t>
  </si>
  <si>
    <t>ส่วนงานตั้งเป้าที่ระดับ 4 เพิ่ม/ลด ขั้นละ 30</t>
  </si>
  <si>
    <t>ส่วนงานตั้งเป้าที่ระดับ 4 เพิ่ม/ลด ขั้นละ 29</t>
  </si>
  <si>
    <t>ช่วงคะแนนละ 25,000 บาท</t>
  </si>
  <si>
    <t xml:space="preserve">งบประมาณจากแหล่งทุนภายนอกสนับสนุนการสร้างผู้ประกอบการ/ธุรกิจใหม่ อาทิ ศิษย์เก่า ภาคธุรกิจ/อุตสาหกรรม หรือ บุคคลภายนอก </t>
  </si>
  <si>
    <r>
      <t xml:space="preserve">จำนวนรางวัลสำหรับผู้ประกอบการใหม่ที่เป็นนักศึกษาหรือบัณฑิตของสถาบันอุดมศึกษาที่ได้รับการยอมรับในระดับชาติและนานาชาติ </t>
    </r>
    <r>
      <rPr>
        <u/>
        <sz val="16"/>
        <rFont val="TH SarabunPSK"/>
        <family val="2"/>
      </rPr>
      <t/>
    </r>
  </si>
  <si>
    <r>
      <t xml:space="preserve">ระบบนิเวศด้านเทคโนโลยีและนวัตกรรมเพื่อเร่งพัฒนาผู้ประกอบการในสถาบันอุดมศึกษา  หมายถึง  นโยบาย เครือข่าย โครงการ/กิจกรรม รายวิชาเฉพาะ และ Platform กลางที่เกี่ยวกับเทคโนโลยีและนวัตกรรมเพื่อเร่งพัฒนาผู้ประกอบการ ในรอบปีการศึกษาที่ผ่านมา
</t>
    </r>
    <r>
      <rPr>
        <u/>
        <sz val="16"/>
        <rFont val="TH SarabunPSK"/>
        <family val="2"/>
      </rPr>
      <t>มี การดำเนินงานด้านเทคโนโลยีและนวัตกรรมเพื่อเร่งพัฒนาผู้ประกอบการในระดับสถาบัน ดังนี</t>
    </r>
    <r>
      <rPr>
        <sz val="16"/>
        <rFont val="TH SarabunPSK"/>
        <family val="2"/>
      </rPr>
      <t xml:space="preserve">
1 - มีนโยบายส่งเสริมด้านการพัฒนาเทคโนโลยีและนวัตกรรม เพื่อเร่งพัฒนาผู้ประกอบการ
2 - มีเครือข่ายผู้ประกอบการด้านเทคโนโลยีและนวัตกรรม เพื่อเร่งพัฒนาผู้ประกอบการ
3 - มีโครงการ/กิจกรรมด้านเทคโนโลยีและนวัตกรรม เพื่อเร่งพัฒนาผู้ประกอบการ
4 - มีรายวิชาเฉพาะด้านเทคโนโลยีและนวัตกรรม เพื่อเร่งพัฒนาผู้ประกอบการ
5 - มี Platform กลางด้านเทคโนโลยีและนวัตกรรม เพื่อเร่งพัฒนาผู้ประกอบการ</t>
    </r>
    <r>
      <rPr>
        <u/>
        <sz val="16"/>
        <rFont val="TH SarabunPSK"/>
        <family val="2"/>
      </rPr>
      <t/>
    </r>
  </si>
  <si>
    <r>
      <t xml:space="preserve">งบประมาณการพัฒนาเทคโนโลยี/นวัตกรรมเพื่อพัฒนาความเป็นผู้ประกอบการ ของสถาบันอุดมศึกษา 
</t>
    </r>
    <r>
      <rPr>
        <u/>
        <sz val="16"/>
        <rFont val="TH SarabunPSK"/>
        <family val="2"/>
      </rPr>
      <t>ข้อมูลที่ใช้</t>
    </r>
    <r>
      <rPr>
        <sz val="16"/>
        <rFont val="TH SarabunPSK"/>
        <family val="2"/>
      </rPr>
      <t xml:space="preserve">
1. ผลรวมงบประมาณการพัฒนาเทคโนโลยี/นวัตกรรมเพื่อพัฒนาความเป็น
ผู้ประกอบการของสถาบันอุดมศึกษา หมายถึง งบประมาณทั้งหมดในการพัฒนา
เทคโนโลยี/นวัตกรรมเพื่อพัฒนาความเป็นผู้ประกอบการของสถาบันอุดมศึกษาใน
รอบปีการศึกษาที่ผ่านมา  </t>
    </r>
  </si>
  <si>
    <t>จำนวนความร่วมมือเพื่อพัฒนาผู้ประกอบการและส่งเสริมการสร้างนวัตกรรมระหว่างภาคธุรกิจ/อุตสาหกรรมร่วมกับสถาบันอุดมศึกษา</t>
  </si>
  <si>
    <r>
      <t xml:space="preserve">น้ำหนัก
</t>
    </r>
    <r>
      <rPr>
        <b/>
        <sz val="14"/>
        <color theme="1"/>
        <rFont val="TH SarabunPSK"/>
        <family val="2"/>
      </rPr>
      <t>แพร่ / ชุมพร</t>
    </r>
  </si>
  <si>
    <t xml:space="preserve">กำหนดเกณฑ์เป็นระดับ 1-5 ตามผลการดำเนินงานข้อละ 1 คะแนน </t>
  </si>
  <si>
    <t>เริ่มค้นที่ 4 คน = 1 คะแนน เพิ่มขึ้นคะแนนละ 2 คน</t>
  </si>
  <si>
    <t>ทุกคณะ (ยกเว้น ว.นานาชาติให้พิจารณาเลือก)</t>
  </si>
  <si>
    <t>คณะด้านวิทย์ / ว.นานาชาติ / แพร่ / ชุมพร (คณะด้านสังคมให้พิจารณาเลือก)</t>
  </si>
  <si>
    <t>ให้ส่วนงานกำหนดเป้าที่ระดับ 4 เพิ่ม/ลด ขั้นละ 1 หลักสูตร</t>
  </si>
  <si>
    <t>คณะด้านวิทย์/แพร่/ชุมพร ขั้นต่ำ 200,000 บาท  คณะด้านสังคมขั้นต่ำ 100,000 บาท</t>
  </si>
  <si>
    <t>ระดับคะแนนละ 25,000 บาท</t>
  </si>
  <si>
    <t>ส่วนงานตั้งเป้าที่ระดับ 4 เพิ่ม/ลดขั้นละ 10%</t>
  </si>
  <si>
    <t>ทุกคณะ (ยกเว้นส่วนงานที่ไม่มีคำของบประมาณ)</t>
  </si>
  <si>
    <t>ปี 64 กองแผนงานจะระบุเป้าหมายตามคำของบประมาณของแต่ละส่วนงาน (ไม่รวมงบบุคลากร)</t>
  </si>
  <si>
    <t>ตั้งเป้าที่ระดับ 4 เพิ่ม/ลดขั้นละ 10%</t>
  </si>
  <si>
    <t>ยอดรวมของจำนวนเงินสะสมรวมในกองทุนสะสมเพื่อความมั่นคงของแต่ละส่วนงาน</t>
  </si>
  <si>
    <t>จำนวนค่าใช้จ่ายทุกหมวดที่ลดลงจากที่ประมาณการไว้ในแต่ละปีงบประมาณ</t>
  </si>
  <si>
    <t>ส่วนงานตั้งเป้าที่ระดับ 5 ลดลงแต่ละระดับโดยเทียบบัญยัติไตรยางค์</t>
  </si>
  <si>
    <t>ใช้เกณฑ์มาตรฐาน 1-5</t>
  </si>
  <si>
    <t>กำหนดเป้าที่ระดับ 5 ทุกส่วนงาน</t>
  </si>
  <si>
    <t>ทุกคณะควรกำหนดเป้าหมายขั้นต่ำระดับ 4</t>
  </si>
  <si>
    <t>กำหนดเป้าหมายขั้นต่ำ 100,000 หรือพิจารณาตามความเหมาะสมและท้าทาย</t>
  </si>
  <si>
    <t>เกณฑ์ระดับมหาวิทยาลัย พิจารณาจากผลคะแนนประเมินการจัดอันดับมหาวิทยาลัยสู่การเป็น Green Campus จาก UI Ranking</t>
  </si>
  <si>
    <t xml:space="preserve"> - ใช้เกณฑ์ 1-5 ระดับประเมินจากความสำเร็จในการขับเคลื่อนยุทธศาสตร์ตามแผนที่ได้กำหนดไว้ในแต่ละปี
- คณะที่เลือกร่วมหารือวางแผนและกำหนดเป้าหมายการดำเนินงานแต่ละปีร่วมกับผู้บริหาร ร่วมขับเคลื่อนการดำเนินงานและให้ได้ผลการประเมินเท่ากับมหาวิทยาลัย</t>
  </si>
  <si>
    <t xml:space="preserve"> - ใช้เกณฑ์ 1-5 ระดับประเมินจากความสำเร็จในการขับเคลื่อนยุทธศาสตร์ตามแผนที่ได้กำหนดไว้ในแต่ละปี
</t>
  </si>
  <si>
    <t xml:space="preserve"> - คณะที่เลือกร่วมหารือวางแผนและกำหนดเป้าหมายการดำเนินงานแต่ละปีร่วมกับผู้บริหาร ร่วมขับเคลื่อนการดำเนินงานและให้ได้ผลการประเมินเท่ากับมหาวิทยาลัย</t>
  </si>
  <si>
    <t>ตัวชี้วัดที่ 1.1-1.11 ให้ส่วนงานพิจารณาความเป็นไปได้ในการมีส่วนร่วมขับเคลื่อนกิจกรรมตามเกณฑ์การวัดระดับความสำเร็จ  โดยหลังจากนี้ผู้บริหารจะเชิญส่วนงานที่ลงนามร่วมกันพิจารณาแนวทางการร่วมกันขับเคลื่อนแต่ละ Flagship ให้ประสบความสำเร็จ โดยให้ส่วนงานที่ลงนามได้คะแนนเท่ากับผลการดำเนินงานของมหาวิทยาลัย ทั้งนี้ให้อยู่ในดุลยพินิจของผู้บริหารที่รับผิดชอบ</t>
  </si>
  <si>
    <t xml:space="preserve">จำนวนหลักสูตร/โปรแกรมเฉพาะที่ใช้เทคโนโลยี/นวัตกรรมเพื่อพัฒนาความเป็นผู้ประกอบการ  ทั้งหลักสูตรมีปริญญาและไม่มีปริญญา (Degree and Non-degree program)
</t>
  </si>
  <si>
    <t xml:space="preserve">พิจารณาจากความสามารถในการใช้จ่ายงบประมาณแผ่นดิน ตามแผนการจ่ายเงินรายไตรมาส ปฏิบัติงานประจำปีงบประมาณ 
** ค่าเฉลี่ยการใช้จ่ายเงินงบประมาณแผ่นดินตามแผนฯ=  (การจ่ายงบประมาณแผ่นดินรายไตรมาส /แผนการจ่ายงบประมาณแผ่นดินรายไตรมาส x 100 /4 ไตรมาส
** เกณฑ์การให้คะแนน คะแนนเต็ม 5 = สามารถใช้จ่ายเงินงบประมาณแผ่นดินได้ตามแผนเฉลี่ย 80%
คะแนน= (ค่าเฉลี่ยการใช้จ่ายเงินประมาณแผ่นดิน ตามแผนฯ/80%)x5
</t>
  </si>
  <si>
    <t>พิจารณาจากความสามารถในการใช้จ่ายงบประมาณเงินรายได้ตามแผนการจ่ายเงินอุดหนุนรายไตรมาส ปฏิบัติงานประจำปีงบประมาณ
** ค่าเฉลี่ยการใช้จ่าย เงินรายได้ตามแผนฯ =  (การจ่ายเงินรายได้รายไตรมาส /แผนการจ่ายเงินรายได้รายไตรมาส) x 100 /4 ไตรมาส
** เกณฑ์การให้คะแนน คะแนนเต็ม 5 = สามารถใช้จ่ายเงินรายได้อุดหนุนได้ตามแผนเฉลี่ย 80%
คะแนน= (ค่าเฉลี่ยการใช้จ่ายเงินรายได้ตามแผนฯ/80%)x5</t>
  </si>
  <si>
    <t>3.6 จำนวนนักศึกษาแลกเปลี่ยน (Inbound) หรือผู้เข้ารับการฝึกอบรมชาวต่างชาติ</t>
  </si>
  <si>
    <t>3.7 จำนวนนักศึกษาแลกเปลี่ยน (Outbound) หรือเดินทางไปศึกษาต่อในต่างประเทศ</t>
  </si>
  <si>
    <t>4.5 บุคลากรสถาบันอุดมศึกษาและนักศึกษาที่แลกเปลี่ยนความรู้สู่ภาคธุรกิจ/อุตสาหกรรม</t>
  </si>
  <si>
    <t>4.2 นักศึกษาและบัณฑิตผู้ประกอบการ หรือผู้ที่ได้รับการพัฒนาเป็นผู้ประกอบการ</t>
  </si>
  <si>
    <t>จำนวนงบประมาณจากเงินอุดหนุนรัฐบาล และงบประมาณที่มาจากงบประมาณแผ่นดินทุกแหล่ง เช่น งบวิจัย งบบริการวิชาการจากกองทุนต่างๆ ในแต่ละปีงบประมาณของแต่ละส่วนงาน ไม่รวมงบบุคลากร</t>
  </si>
  <si>
    <t>จำนวนงบประมาณเงินรายได้จากแหล่งเงินทั้งภายในและภายนอกที่ไม่ใช่งบประมาณแผ่นดิน ในแต่ละปีงบประมาณ</t>
  </si>
  <si>
    <t>5.4 จำนวนงบประมาณในกองทุนที่ใช้ได้ทั้งเงินต้นและดอกผล</t>
  </si>
  <si>
    <t>5.5 จำนวนค่าใช้จ่ายประจำ (ตชว.) ที่ลดลง</t>
  </si>
  <si>
    <t>5.6 ประสิทธิภาพการดำเนินงานและการใช้จ่ายงบประมาณแผ่นดิน</t>
  </si>
  <si>
    <t>5.7 ประสิทธิภาพการดำเนินงานและการใช้จ่ายงบประมาณเงินรายได้</t>
  </si>
  <si>
    <t>3.9 ผลการจัดอันดับ WEBOMETRIC</t>
  </si>
  <si>
    <t>3.10 ผลการจัดอันดับ SDG Impact Ranking</t>
  </si>
  <si>
    <t>3.11 ผลการจัดอันดับ U-Multirank</t>
  </si>
  <si>
    <t>3.12 คะแนนการจัดอันดับ Green University Ranking</t>
  </si>
  <si>
    <t>3.8 ร้อยละของนักศึกษาที่มีผลสอบมาตรฐานภาษาอังกฤษ (CEFR) ตั้งแต่ B1 ขึ้ไป</t>
  </si>
  <si>
    <t>ตั้งเป้าระดับ 5
ลดลงระดับละ ร้อยละ 5</t>
  </si>
  <si>
    <t>ผลการสอบสมรรถนะด้านภาษาอังกฤษของนักศึกษาระดับปริญญาตรีชั้นปีสุดท้าย ที่สอบผ่านมาตรฐานเกณฑ์การวัดในระดับ B1 ขึ้นไป</t>
  </si>
  <si>
    <t>พิจารณาจากจำนวนนักศึกษาต่างชาติที่เข้ามาแลกเปลี่ยนด้วยเหตุผลทางวิชาการ/สหกิจศึกษา หรือชาวต่างชาติที่เข้ารับการฝึกอบรมในหลักสูตรระยะสั้น</t>
  </si>
  <si>
    <t xml:space="preserve">พิจารณาจากจำนวนนักศึกษาของมหาวิทยาลัยที่ไปแลกเปลี่ยนทางวิชาการ/สหกิจศึกษา หรือศึกษาต่อทั้งในหลักสูตรระยะสั้นและระยะยาวยังต่างประเทศ </t>
  </si>
  <si>
    <t>จำนวนนักศึกษา/บัณฑิตที่เป็นผู้ประกอบการ  (จบการศึกษา ไม่เกิน 5 ปี) ที่เกิดจากกระบวนการพัฒนาผู้ประกอบการ และส่งเสริมการสร้างนวัตกรรมของสถาบันอุดมศึกษา หรือบุคคลทั่วไปที่ได้เข้ารับการฝึกอบรมเพื่อเป็นผู้ประกอบการ</t>
  </si>
  <si>
    <t>ยอดรวมของงบประมาณในกองทุนของส่วนงานที่สามารถใช้ได้ทั้งดอกผล แช่น กองทุนทรัพย์สิน กองทุนวิชาการ กองทุนสวัสดิการ ฯลฯ</t>
  </si>
  <si>
    <r>
      <t xml:space="preserve">บุคลากรจากสถาบันอุดมศึกษาทั้งอาจารย์และนักศึกษาไปถ่ายทอด/แลกเปลี่ยนความรู้เพื่อพัฒนาสินค้าและบริการแก่สถานประกอบการในภาคธุรกิจ/อุตสาหกรรม ต่อจำนวนบุคลากรทั้งหมดต่อปี
</t>
    </r>
    <r>
      <rPr>
        <u/>
        <sz val="16"/>
        <color theme="1"/>
        <rFont val="TH SarabunPSK"/>
        <family val="2"/>
      </rPr>
      <t>ข้อมูลที่ใช้</t>
    </r>
    <r>
      <rPr>
        <sz val="16"/>
        <color theme="1"/>
        <rFont val="TH SarabunPSK"/>
        <family val="2"/>
      </rPr>
      <t xml:space="preserve">
1. จำนวนบุคลากรที่แลกเปลี่ยนความรู้สู่ภาคธุรกิจ/อุตสาหกรรม หมายถึง อาจารย์ และนักศึกษาที่ ไปถ่ายทอด/แลกเปลี่ยนความรู้เพื่อพัฒนาสินค้าและบริการแก่ สถานประกอบการในภาคธุรกิจ/อุตสาหกรรมในรอบปีการศึกษาที่ผ่านมา</t>
    </r>
  </si>
  <si>
    <t>มิติที่ 6 การพัฒนาตามยุทธศาสตร์/อัตลักษณ์/ภารกิจเฉพาะของส่วนางน</t>
  </si>
  <si>
    <t xml:space="preserve">ระดับ 1 มีการกำหนดนโยบายจากผู้บริหาร
ระดับ 2 มีการแต่งตั้งและกำหนดหน้าที่ความรับผิดชอบของคณะกรรกรรมการด้านสิ่งแวดล้อม
ระดับ 3 มีการดำเนินกิจกรรมตามแผนร้อยละ 50 
ระดับ 4 มีการดำเนินกิจกรรมตามแผนร้อยละ 80 
ระดับ 5 มีการดำเนินกิจกรรมตามแผนรอยละ 100
</t>
  </si>
  <si>
    <t>6.1 ความสำเร็จของ Green office</t>
  </si>
  <si>
    <t xml:space="preserve">6.2 ระดับความสำเร็จของการบริหารจัดการหลักสูตรระยะสั้น      </t>
  </si>
  <si>
    <t xml:space="preserve">ระดับ 1.หลักสูตรจะต้องได้รับความเห็นชอบจากคณะกรรมการประจำคณะ
ระดับ 2 หลักสูตรจะต้องได้รับความเห็นชอบจากกรรมการวิชาการมหาวิทยาลัย
ระดับ 3 หลักสูตรจะต้องได้รับความเห็นชอบจากกรรมการบริหาร
ระดับ 4 หลักสูตรจะต้องได้รับความเห็นชอบจากสภามหาวิทยาลัย
ระดับ 5 หลักสูตรมีการเปิดอบรมให้แก่นักศึกษาหรือประชาชนทั่วไป
</t>
  </si>
  <si>
    <t xml:space="preserve">6.3 ระดับความสำเร็จของการจัดตั้งศูนย์ศึกษานวัตกรรมและสันติภาพ (SIPS)   </t>
  </si>
  <si>
    <t>ระดับ 1.จัดตั้งศูนย์ฯ</t>
  </si>
  <si>
    <t>ระดับ 2 มีการดำเนินโครงการ/กิจกรรมอย่างน้อยละ 1 โครงการ/กิจกรรม</t>
  </si>
  <si>
    <t>ระดับ 3 มีงานวิจัยที่เกี่ยวข้องกับการพัฒนาศูนย์ฯ</t>
  </si>
  <si>
    <t>ระดับ 4 มีทุนสนับสนุนงานวิจัยฯ</t>
  </si>
  <si>
    <t>ระดับ 5 มีการบูรณาการการบริการวิชาการหรืองานวิจัยกับชุมชน</t>
  </si>
  <si>
    <t xml:space="preserve">6.4 ระดับความสำเร็จของการจัดตั้งศูนย์ภูมิภาคศึกษา       </t>
  </si>
  <si>
    <t xml:space="preserve">ระดับ 1.จัดตั้งศูนย์ฯ
ระดับ 2 มีการดำเนินโครงการ/กิจกรรมอย่างน้อยละ 1 โครงการ/กิจกรรม  
ระดับ 3 มีงานวิจัยที่เกี่ยวข้องกับการพัฒนาศูนย์ฯ
ระดับ 4 มีทุนสนับสนุนงานวิจัยฯ
ระดับ 5 มีการบูรณาการการบริการวิชาการหรืองานวิจัยกับชุมชน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</si>
</sst>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87" formatCode="_(* #,##0.00_);_(* \(#,##0.00\);_(* &quot;-&quot;??_);_(@_)"/>
  </numFmts>
  <fonts count="20" x14ac:knownFonts="1">
    <font>
      <sz val="11"/>
      <color theme="1"/>
      <name val="Tahoma"/>
      <family val="2"/>
      <scheme val="minor"/>
    </font>
    <font>
      <sz val="10"/>
      <name val="Arial"/>
      <family val="2"/>
    </font>
    <font>
      <b/>
      <sz val="16"/>
      <color theme="1"/>
      <name val="TH SarabunPSK"/>
      <family val="2"/>
    </font>
    <font>
      <b/>
      <sz val="16"/>
      <name val="TH SarabunPSK"/>
      <family val="2"/>
    </font>
    <font>
      <sz val="16"/>
      <name val="TH SarabunPSK"/>
      <family val="2"/>
    </font>
    <font>
      <b/>
      <sz val="16"/>
      <color rgb="FF0000CC"/>
      <name val="TH SarabunPSK"/>
      <family val="2"/>
    </font>
    <font>
      <b/>
      <sz val="18"/>
      <name val="TH SarabunPSK"/>
      <family val="2"/>
    </font>
    <font>
      <u/>
      <sz val="16"/>
      <name val="TH SarabunPSK"/>
      <family val="2"/>
    </font>
    <font>
      <b/>
      <sz val="14"/>
      <name val="TH SarabunPSK"/>
      <family val="2"/>
    </font>
    <font>
      <sz val="14"/>
      <name val="TH SarabunPSK"/>
      <family val="2"/>
    </font>
    <font>
      <sz val="16"/>
      <color rgb="FFFF0000"/>
      <name val="TH SarabunPSK"/>
      <family val="2"/>
    </font>
    <font>
      <b/>
      <sz val="14"/>
      <color theme="1"/>
      <name val="TH SarabunPSK"/>
      <family val="2"/>
    </font>
    <font>
      <sz val="15"/>
      <name val="TH SarabunPSK"/>
      <family val="2"/>
    </font>
    <font>
      <b/>
      <u/>
      <sz val="18"/>
      <color theme="1"/>
      <name val="TH SarabunPSK"/>
      <family val="2"/>
    </font>
    <font>
      <b/>
      <sz val="16"/>
      <color rgb="FFFFFF00"/>
      <name val="TH SarabunPSK"/>
      <family val="2"/>
    </font>
    <font>
      <b/>
      <u/>
      <sz val="16"/>
      <name val="TH SarabunPSK"/>
      <family val="2"/>
    </font>
    <font>
      <sz val="16"/>
      <color theme="1"/>
      <name val="TH SarabunPSK"/>
      <family val="2"/>
    </font>
    <font>
      <sz val="14"/>
      <color theme="1"/>
      <name val="TH SarabunPSK"/>
      <family val="2"/>
    </font>
    <font>
      <u/>
      <sz val="16"/>
      <color theme="1"/>
      <name val="TH SarabunPSK"/>
      <family val="2"/>
    </font>
    <font>
      <sz val="14"/>
      <color rgb="FF000000"/>
      <name val="TH SarabunPSK"/>
      <family val="2"/>
    </font>
  </fonts>
  <fills count="8">
    <fill>
      <patternFill patternType="none"/>
    </fill>
    <fill>
      <patternFill patternType="gray125"/>
    </fill>
    <fill>
      <patternFill patternType="solid">
        <fgColor theme="6" tint="0.39997558519241921"/>
        <bgColor indexed="64"/>
      </patternFill>
    </fill>
    <fill>
      <patternFill patternType="solid">
        <fgColor rgb="FFFFFFCC"/>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rgb="FF0070C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3">
    <xf numFmtId="0" fontId="0" fillId="0" borderId="0"/>
    <xf numFmtId="0" fontId="1" fillId="0" borderId="0"/>
    <xf numFmtId="187" fontId="1" fillId="0" borderId="0" applyFont="0" applyFill="0" applyBorder="0" applyAlignment="0" applyProtection="0"/>
  </cellStyleXfs>
  <cellXfs count="143">
    <xf numFmtId="0" fontId="0" fillId="0" borderId="0" xfId="0"/>
    <xf numFmtId="0" fontId="3" fillId="0" borderId="0" xfId="0" applyFont="1" applyFill="1" applyAlignment="1">
      <alignment horizontal="left" vertical="top" wrapText="1"/>
    </xf>
    <xf numFmtId="0" fontId="4" fillId="0" borderId="0" xfId="0" applyFont="1" applyFill="1"/>
    <xf numFmtId="0" fontId="2" fillId="0" borderId="0" xfId="0" applyFont="1" applyFill="1" applyAlignment="1">
      <alignment vertical="top" wrapText="1"/>
    </xf>
    <xf numFmtId="0" fontId="4" fillId="0" borderId="0" xfId="0" applyFont="1" applyFill="1" applyAlignment="1">
      <alignment horizontal="left" vertical="top"/>
    </xf>
    <xf numFmtId="2" fontId="3" fillId="0" borderId="0" xfId="0" applyNumberFormat="1" applyFont="1" applyFill="1" applyAlignment="1">
      <alignment horizontal="center" vertical="top" wrapText="1"/>
    </xf>
    <xf numFmtId="0" fontId="6" fillId="0" borderId="0" xfId="0" applyFont="1" applyFill="1"/>
    <xf numFmtId="0" fontId="3" fillId="0" borderId="0" xfId="0" applyFont="1" applyFill="1" applyAlignment="1">
      <alignment vertical="top" wrapText="1"/>
    </xf>
    <xf numFmtId="0" fontId="3" fillId="0" borderId="0" xfId="0" applyFont="1" applyFill="1" applyAlignment="1">
      <alignment vertical="top"/>
    </xf>
    <xf numFmtId="2" fontId="3" fillId="2" borderId="1" xfId="0" applyNumberFormat="1" applyFont="1" applyFill="1" applyBorder="1" applyAlignment="1">
      <alignment horizontal="center" vertical="top" wrapText="1"/>
    </xf>
    <xf numFmtId="0" fontId="3" fillId="2"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0" borderId="0" xfId="0" applyFont="1" applyFill="1" applyAlignment="1">
      <alignment horizontal="left" vertical="top" wrapText="1"/>
    </xf>
    <xf numFmtId="2" fontId="4" fillId="0" borderId="1"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1" xfId="0" applyFont="1" applyFill="1" applyBorder="1" applyAlignment="1">
      <alignment horizontal="center" vertical="top"/>
    </xf>
    <xf numFmtId="0" fontId="4" fillId="0" borderId="1" xfId="0" applyFont="1" applyFill="1" applyBorder="1" applyAlignment="1">
      <alignment horizontal="left" vertical="top" wrapText="1"/>
    </xf>
    <xf numFmtId="3" fontId="4" fillId="0" borderId="1" xfId="0" applyNumberFormat="1" applyFont="1" applyFill="1" applyBorder="1" applyAlignment="1">
      <alignment horizontal="center" vertical="top" wrapText="1"/>
    </xf>
    <xf numFmtId="0" fontId="4" fillId="0" borderId="0" xfId="0" applyFont="1" applyFill="1" applyAlignment="1"/>
    <xf numFmtId="2" fontId="4" fillId="3" borderId="1" xfId="0" applyNumberFormat="1" applyFont="1" applyFill="1" applyBorder="1" applyAlignment="1">
      <alignment horizontal="center" vertical="top" wrapText="1"/>
    </xf>
    <xf numFmtId="0" fontId="4" fillId="3" borderId="1" xfId="0" applyFont="1" applyFill="1" applyBorder="1" applyAlignment="1">
      <alignment horizontal="left" vertical="top" wrapText="1"/>
    </xf>
    <xf numFmtId="2" fontId="4" fillId="0" borderId="1" xfId="0" applyNumberFormat="1" applyFont="1" applyFill="1" applyBorder="1" applyAlignment="1">
      <alignment horizontal="center" vertical="top"/>
    </xf>
    <xf numFmtId="0" fontId="4" fillId="3" borderId="1" xfId="0" applyFont="1" applyFill="1" applyBorder="1" applyAlignment="1">
      <alignment horizontal="center" vertical="top" wrapText="1" readingOrder="1"/>
    </xf>
    <xf numFmtId="0" fontId="4" fillId="3" borderId="1" xfId="0" applyFont="1" applyFill="1" applyBorder="1" applyAlignment="1">
      <alignment horizontal="left" vertical="top"/>
    </xf>
    <xf numFmtId="1" fontId="4" fillId="0" borderId="1" xfId="0" applyNumberFormat="1" applyFont="1" applyFill="1" applyBorder="1" applyAlignment="1">
      <alignment horizontal="center" vertical="top"/>
    </xf>
    <xf numFmtId="1" fontId="4" fillId="0" borderId="0" xfId="0" applyNumberFormat="1" applyFont="1" applyFill="1"/>
    <xf numFmtId="1" fontId="4" fillId="0" borderId="1" xfId="0" applyNumberFormat="1" applyFont="1" applyFill="1" applyBorder="1" applyAlignment="1">
      <alignment horizontal="left" vertical="top"/>
    </xf>
    <xf numFmtId="1" fontId="4" fillId="0" borderId="0" xfId="0" applyNumberFormat="1" applyFont="1" applyFill="1" applyBorder="1" applyAlignment="1">
      <alignment horizontal="center" vertical="top"/>
    </xf>
    <xf numFmtId="4" fontId="4" fillId="0" borderId="1" xfId="0" applyNumberFormat="1" applyFont="1" applyFill="1" applyBorder="1" applyAlignment="1">
      <alignment horizontal="center" vertical="top"/>
    </xf>
    <xf numFmtId="1" fontId="4" fillId="0" borderId="1" xfId="0" applyNumberFormat="1" applyFont="1" applyFill="1" applyBorder="1" applyAlignment="1">
      <alignment vertical="top" wrapText="1"/>
    </xf>
    <xf numFmtId="1" fontId="4" fillId="0" borderId="1" xfId="0" applyNumberFormat="1" applyFont="1" applyFill="1" applyBorder="1" applyAlignment="1">
      <alignment horizontal="center" vertical="top" wrapText="1"/>
    </xf>
    <xf numFmtId="1" fontId="4" fillId="0" borderId="1" xfId="0" applyNumberFormat="1" applyFont="1" applyFill="1" applyBorder="1" applyAlignment="1">
      <alignment horizontal="left" vertical="top" wrapText="1"/>
    </xf>
    <xf numFmtId="0" fontId="4" fillId="0" borderId="0" xfId="0" applyFont="1" applyFill="1" applyAlignment="1">
      <alignment vertical="top" wrapText="1"/>
    </xf>
    <xf numFmtId="0" fontId="4" fillId="0" borderId="1" xfId="0" applyFont="1" applyFill="1" applyBorder="1" applyAlignment="1">
      <alignment horizontal="left" vertical="top"/>
    </xf>
    <xf numFmtId="0" fontId="4" fillId="4" borderId="1" xfId="0" applyFont="1" applyFill="1" applyBorder="1" applyAlignment="1">
      <alignment horizontal="center" vertical="top" wrapText="1" readingOrder="1"/>
    </xf>
    <xf numFmtId="0" fontId="4" fillId="4" borderId="0" xfId="0" applyFont="1" applyFill="1"/>
    <xf numFmtId="0" fontId="4" fillId="2" borderId="0" xfId="0" applyFont="1" applyFill="1" applyAlignment="1">
      <alignment horizontal="left" vertical="top" wrapText="1"/>
    </xf>
    <xf numFmtId="0" fontId="4" fillId="0" borderId="1" xfId="0" applyFont="1" applyFill="1" applyBorder="1" applyAlignment="1">
      <alignment vertical="top" wrapText="1"/>
    </xf>
    <xf numFmtId="0" fontId="4" fillId="0" borderId="0" xfId="0" applyFont="1" applyFill="1" applyAlignment="1">
      <alignment vertical="top"/>
    </xf>
    <xf numFmtId="0" fontId="4" fillId="4" borderId="1" xfId="0" applyFont="1" applyFill="1" applyBorder="1" applyAlignment="1">
      <alignment horizontal="left" vertical="top" wrapText="1"/>
    </xf>
    <xf numFmtId="0" fontId="3" fillId="3" borderId="1" xfId="0" applyFont="1" applyFill="1" applyBorder="1" applyAlignment="1">
      <alignment horizontal="left" vertical="top" wrapText="1"/>
    </xf>
    <xf numFmtId="0" fontId="4" fillId="0" borderId="1" xfId="0" applyFont="1" applyFill="1" applyBorder="1" applyAlignment="1">
      <alignment horizontal="left" vertical="top" wrapText="1" readingOrder="1"/>
    </xf>
    <xf numFmtId="49" fontId="4" fillId="0" borderId="1" xfId="0" applyNumberFormat="1" applyFont="1" applyFill="1" applyBorder="1" applyAlignment="1">
      <alignment vertical="top" wrapText="1"/>
    </xf>
    <xf numFmtId="0" fontId="9" fillId="0" borderId="1" xfId="0" applyFont="1" applyFill="1" applyBorder="1" applyAlignment="1">
      <alignment horizontal="center" vertical="top" wrapText="1"/>
    </xf>
    <xf numFmtId="2" fontId="4" fillId="5" borderId="1" xfId="0" applyNumberFormat="1" applyFont="1" applyFill="1" applyBorder="1" applyAlignment="1">
      <alignment horizontal="center" vertical="top" wrapText="1"/>
    </xf>
    <xf numFmtId="2" fontId="3" fillId="0" borderId="0" xfId="0" applyNumberFormat="1" applyFont="1" applyFill="1" applyAlignment="1">
      <alignment horizontal="left" vertical="top" wrapText="1"/>
    </xf>
    <xf numFmtId="0" fontId="9" fillId="0" borderId="1" xfId="0" applyFont="1" applyFill="1" applyBorder="1" applyAlignment="1">
      <alignment horizontal="left" vertical="top" wrapText="1"/>
    </xf>
    <xf numFmtId="3" fontId="9" fillId="0" borderId="1" xfId="0" applyNumberFormat="1" applyFont="1" applyFill="1" applyBorder="1" applyAlignment="1">
      <alignment horizontal="center" vertical="top" wrapText="1"/>
    </xf>
    <xf numFmtId="0" fontId="9" fillId="0" borderId="1" xfId="0" applyFont="1" applyFill="1" applyBorder="1" applyAlignment="1">
      <alignment horizontal="center" vertical="top" wrapText="1" readingOrder="1"/>
    </xf>
    <xf numFmtId="2" fontId="9" fillId="0" borderId="1" xfId="0" applyNumberFormat="1" applyFont="1" applyFill="1" applyBorder="1" applyAlignment="1">
      <alignment horizontal="center" vertical="top"/>
    </xf>
    <xf numFmtId="1" fontId="9" fillId="0" borderId="1" xfId="0" applyNumberFormat="1" applyFont="1" applyFill="1" applyBorder="1" applyAlignment="1">
      <alignment horizontal="left" vertical="top" wrapText="1"/>
    </xf>
    <xf numFmtId="2" fontId="4" fillId="3" borderId="1" xfId="0" applyNumberFormat="1" applyFont="1" applyFill="1" applyBorder="1" applyAlignment="1">
      <alignment horizontal="left" vertical="top" wrapText="1"/>
    </xf>
    <xf numFmtId="0" fontId="13" fillId="0" borderId="0" xfId="0" applyFont="1" applyFill="1" applyBorder="1" applyAlignment="1">
      <alignment horizontal="center" vertical="top"/>
    </xf>
    <xf numFmtId="0" fontId="12" fillId="0" borderId="1" xfId="0" applyFont="1" applyFill="1" applyBorder="1" applyAlignment="1">
      <alignment vertical="top" wrapText="1"/>
    </xf>
    <xf numFmtId="0" fontId="13" fillId="0" borderId="7" xfId="0" applyFont="1" applyFill="1" applyBorder="1" applyAlignment="1">
      <alignment horizontal="center" vertical="top"/>
    </xf>
    <xf numFmtId="0" fontId="15" fillId="2" borderId="1" xfId="0" applyFont="1" applyFill="1" applyBorder="1" applyAlignment="1">
      <alignment horizontal="center" vertical="top" wrapText="1"/>
    </xf>
    <xf numFmtId="0" fontId="5" fillId="2" borderId="1" xfId="0" applyFont="1" applyFill="1" applyBorder="1" applyAlignment="1">
      <alignment horizontal="center" vertical="top" wrapText="1"/>
    </xf>
    <xf numFmtId="0" fontId="9" fillId="5" borderId="1" xfId="0" applyFont="1" applyFill="1" applyBorder="1" applyAlignment="1">
      <alignment horizontal="center" vertical="top" wrapText="1"/>
    </xf>
    <xf numFmtId="0" fontId="5" fillId="2"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4" fillId="0" borderId="1" xfId="0" applyNumberFormat="1" applyFont="1" applyFill="1" applyBorder="1" applyAlignment="1">
      <alignment horizontal="center" vertical="top"/>
    </xf>
    <xf numFmtId="3" fontId="4" fillId="0" borderId="1" xfId="0" applyNumberFormat="1" applyFont="1" applyFill="1" applyBorder="1" applyAlignment="1">
      <alignment horizontal="center" vertical="top"/>
    </xf>
    <xf numFmtId="2" fontId="3" fillId="0" borderId="0" xfId="0" applyNumberFormat="1" applyFont="1" applyFill="1" applyAlignment="1">
      <alignment horizontal="center" vertical="top" wrapText="1"/>
    </xf>
    <xf numFmtId="2" fontId="5" fillId="5" borderId="1" xfId="0" applyNumberFormat="1" applyFont="1" applyFill="1" applyBorder="1" applyAlignment="1">
      <alignment horizontal="center" vertical="top" wrapText="1"/>
    </xf>
    <xf numFmtId="0" fontId="14" fillId="7" borderId="1" xfId="0" applyFont="1" applyFill="1" applyBorder="1" applyAlignment="1">
      <alignment horizontal="center" vertical="top" wrapText="1"/>
    </xf>
    <xf numFmtId="2" fontId="14" fillId="7" borderId="1" xfId="0" applyNumberFormat="1" applyFont="1" applyFill="1" applyBorder="1" applyAlignment="1">
      <alignment horizontal="center" vertical="top" wrapText="1"/>
    </xf>
    <xf numFmtId="2" fontId="3" fillId="7" borderId="6" xfId="0" applyNumberFormat="1" applyFont="1" applyFill="1" applyBorder="1" applyAlignment="1">
      <alignment horizontal="center" vertical="top" wrapText="1"/>
    </xf>
    <xf numFmtId="0" fontId="3" fillId="7" borderId="1" xfId="0" applyFont="1" applyFill="1" applyBorder="1" applyAlignment="1">
      <alignment horizontal="center" vertical="top" wrapText="1"/>
    </xf>
    <xf numFmtId="0" fontId="3" fillId="7" borderId="6" xfId="0" applyFont="1" applyFill="1" applyBorder="1" applyAlignment="1">
      <alignment horizontal="center" vertical="top" wrapText="1"/>
    </xf>
    <xf numFmtId="0" fontId="3" fillId="6" borderId="1" xfId="0" applyNumberFormat="1" applyFont="1" applyFill="1" applyBorder="1" applyAlignment="1">
      <alignment horizontal="center" vertical="top"/>
    </xf>
    <xf numFmtId="2" fontId="3" fillId="7" borderId="6" xfId="0" applyNumberFormat="1" applyFont="1" applyFill="1" applyBorder="1" applyAlignment="1">
      <alignment horizontal="left" vertical="top" wrapText="1"/>
    </xf>
    <xf numFmtId="2" fontId="3" fillId="2" borderId="1" xfId="0" applyNumberFormat="1" applyFont="1" applyFill="1" applyBorder="1" applyAlignment="1">
      <alignment horizontal="left" vertical="top" wrapText="1"/>
    </xf>
    <xf numFmtId="2" fontId="4" fillId="0" borderId="1" xfId="0" applyNumberFormat="1" applyFont="1" applyFill="1" applyBorder="1" applyAlignment="1">
      <alignment horizontal="left" vertical="top" wrapText="1"/>
    </xf>
    <xf numFmtId="0" fontId="13" fillId="0" borderId="7" xfId="0" applyFont="1" applyFill="1" applyBorder="1" applyAlignment="1">
      <alignment horizontal="left" vertical="top" wrapText="1"/>
    </xf>
    <xf numFmtId="0" fontId="4" fillId="0" borderId="6" xfId="0" applyFont="1" applyFill="1" applyBorder="1" applyAlignment="1">
      <alignment vertical="top" wrapText="1"/>
    </xf>
    <xf numFmtId="2" fontId="9" fillId="0" borderId="1" xfId="0" applyNumberFormat="1" applyFont="1" applyFill="1" applyBorder="1" applyAlignment="1">
      <alignment horizontal="left" vertical="top" wrapText="1"/>
    </xf>
    <xf numFmtId="2" fontId="3" fillId="0" borderId="4" xfId="0" applyNumberFormat="1" applyFont="1" applyFill="1" applyBorder="1" applyAlignment="1">
      <alignment horizontal="center" vertical="top" wrapText="1"/>
    </xf>
    <xf numFmtId="2" fontId="3" fillId="0" borderId="9" xfId="0" applyNumberFormat="1" applyFont="1" applyFill="1" applyBorder="1" applyAlignment="1">
      <alignment horizontal="center" vertical="top" wrapText="1"/>
    </xf>
    <xf numFmtId="2" fontId="3" fillId="0" borderId="7" xfId="0" applyNumberFormat="1" applyFont="1" applyFill="1" applyBorder="1" applyAlignment="1">
      <alignment horizontal="center" vertical="top" wrapText="1"/>
    </xf>
    <xf numFmtId="0" fontId="16" fillId="0" borderId="1" xfId="0" applyFont="1" applyFill="1" applyBorder="1" applyAlignment="1">
      <alignment horizontal="left" vertical="top" wrapText="1"/>
    </xf>
    <xf numFmtId="2" fontId="16" fillId="0" borderId="1" xfId="0" applyNumberFormat="1" applyFont="1" applyFill="1" applyBorder="1" applyAlignment="1">
      <alignment horizontal="center" vertical="top" wrapText="1"/>
    </xf>
    <xf numFmtId="0" fontId="16" fillId="0" borderId="1" xfId="0" applyFont="1" applyFill="1" applyBorder="1" applyAlignment="1">
      <alignment horizontal="center" vertical="top" wrapText="1"/>
    </xf>
    <xf numFmtId="2" fontId="10" fillId="0" borderId="1" xfId="0" applyNumberFormat="1" applyFont="1" applyFill="1" applyBorder="1" applyAlignment="1">
      <alignment horizontal="center" vertical="top" wrapText="1"/>
    </xf>
    <xf numFmtId="0" fontId="10" fillId="0" borderId="10" xfId="0" applyFont="1" applyFill="1" applyBorder="1" applyAlignment="1">
      <alignment horizontal="left" vertical="top" wrapText="1" readingOrder="1"/>
    </xf>
    <xf numFmtId="1" fontId="10" fillId="0" borderId="0" xfId="0" applyNumberFormat="1" applyFont="1" applyFill="1"/>
    <xf numFmtId="1" fontId="10" fillId="0" borderId="8" xfId="0" applyNumberFormat="1" applyFont="1" applyFill="1" applyBorder="1" applyAlignment="1">
      <alignment horizontal="center" vertical="top" wrapText="1"/>
    </xf>
    <xf numFmtId="0" fontId="4" fillId="0" borderId="6" xfId="0" applyFont="1" applyFill="1" applyBorder="1" applyAlignment="1">
      <alignment horizontal="left" vertical="top" wrapText="1"/>
    </xf>
    <xf numFmtId="1" fontId="10" fillId="0" borderId="1" xfId="0" applyNumberFormat="1" applyFont="1" applyFill="1" applyBorder="1" applyAlignment="1">
      <alignment horizontal="left" vertical="top" wrapText="1"/>
    </xf>
    <xf numFmtId="0" fontId="10" fillId="0" borderId="1" xfId="0" applyFont="1" applyFill="1" applyBorder="1" applyAlignment="1">
      <alignment horizontal="left" vertical="top" wrapText="1"/>
    </xf>
    <xf numFmtId="0" fontId="9" fillId="0" borderId="1" xfId="0" applyFont="1" applyFill="1" applyBorder="1" applyAlignment="1">
      <alignment vertical="top" wrapText="1"/>
    </xf>
    <xf numFmtId="2" fontId="10" fillId="5" borderId="10" xfId="0" applyNumberFormat="1" applyFont="1" applyFill="1" applyBorder="1" applyAlignment="1">
      <alignment horizontal="center" vertical="top" wrapText="1"/>
    </xf>
    <xf numFmtId="0" fontId="10" fillId="0" borderId="1" xfId="0" applyFont="1" applyFill="1" applyBorder="1" applyAlignment="1">
      <alignment horizontal="center" vertical="top" wrapText="1"/>
    </xf>
    <xf numFmtId="2" fontId="10" fillId="5" borderId="1" xfId="0" applyNumberFormat="1" applyFont="1" applyFill="1" applyBorder="1" applyAlignment="1">
      <alignment horizontal="center" vertical="top" wrapText="1"/>
    </xf>
    <xf numFmtId="2" fontId="5" fillId="2" borderId="1" xfId="0" applyNumberFormat="1" applyFont="1" applyFill="1" applyBorder="1" applyAlignment="1">
      <alignment horizontal="center" vertical="top" wrapText="1"/>
    </xf>
    <xf numFmtId="0" fontId="4" fillId="0" borderId="5"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6" xfId="0" applyFont="1" applyFill="1" applyBorder="1" applyAlignment="1">
      <alignment horizontal="left" vertical="top" wrapText="1"/>
    </xf>
    <xf numFmtId="0" fontId="13" fillId="0" borderId="0" xfId="0" applyFont="1" applyFill="1" applyBorder="1" applyAlignment="1">
      <alignment horizontal="center" vertical="top"/>
    </xf>
    <xf numFmtId="0" fontId="3" fillId="6" borderId="1" xfId="0" applyFont="1" applyFill="1" applyBorder="1" applyAlignment="1">
      <alignment horizontal="center" vertical="top" wrapText="1"/>
    </xf>
    <xf numFmtId="0" fontId="2" fillId="6" borderId="1" xfId="0" applyFont="1" applyFill="1" applyBorder="1" applyAlignment="1">
      <alignment horizontal="center" vertical="top" wrapText="1"/>
    </xf>
    <xf numFmtId="0" fontId="8" fillId="6" borderId="1" xfId="0" applyFont="1" applyFill="1" applyBorder="1" applyAlignment="1">
      <alignment horizontal="center" vertical="top" wrapText="1"/>
    </xf>
    <xf numFmtId="0" fontId="3" fillId="6" borderId="5" xfId="0" applyFont="1" applyFill="1" applyBorder="1" applyAlignment="1">
      <alignment horizontal="center" vertical="top" wrapText="1"/>
    </xf>
    <xf numFmtId="0" fontId="3" fillId="6" borderId="6" xfId="0" applyFont="1" applyFill="1" applyBorder="1" applyAlignment="1">
      <alignment horizontal="center" vertical="top" wrapText="1"/>
    </xf>
    <xf numFmtId="2" fontId="2" fillId="6" borderId="1" xfId="0" applyNumberFormat="1" applyFont="1" applyFill="1" applyBorder="1" applyAlignment="1">
      <alignment horizontal="center" vertical="top" wrapText="1"/>
    </xf>
    <xf numFmtId="2" fontId="2" fillId="6" borderId="5" xfId="0" applyNumberFormat="1" applyFont="1" applyFill="1" applyBorder="1" applyAlignment="1">
      <alignment horizontal="center" vertical="top" wrapText="1"/>
    </xf>
    <xf numFmtId="2" fontId="2" fillId="6" borderId="6" xfId="0" applyNumberFormat="1" applyFont="1" applyFill="1" applyBorder="1" applyAlignment="1">
      <alignment horizontal="center" vertical="top" wrapText="1"/>
    </xf>
    <xf numFmtId="0" fontId="3" fillId="6" borderId="3" xfId="0" applyNumberFormat="1" applyFont="1" applyFill="1" applyBorder="1" applyAlignment="1">
      <alignment horizontal="center" vertical="top" wrapText="1"/>
    </xf>
    <xf numFmtId="0" fontId="3" fillId="6" borderId="4" xfId="0" applyNumberFormat="1" applyFont="1" applyFill="1" applyBorder="1" applyAlignment="1">
      <alignment horizontal="center" vertical="top" wrapText="1"/>
    </xf>
    <xf numFmtId="0" fontId="3" fillId="6" borderId="2" xfId="0" applyNumberFormat="1" applyFont="1" applyFill="1" applyBorder="1" applyAlignment="1">
      <alignment horizontal="center" vertical="top" wrapText="1"/>
    </xf>
    <xf numFmtId="0" fontId="3" fillId="6" borderId="5" xfId="0" applyNumberFormat="1" applyFont="1" applyFill="1" applyBorder="1" applyAlignment="1">
      <alignment horizontal="center" vertical="top" wrapText="1"/>
    </xf>
    <xf numFmtId="0" fontId="3" fillId="6" borderId="6" xfId="0" applyNumberFormat="1" applyFont="1" applyFill="1" applyBorder="1" applyAlignment="1">
      <alignment horizontal="center" vertical="top" wrapText="1"/>
    </xf>
    <xf numFmtId="0" fontId="5" fillId="2" borderId="3" xfId="0" applyFont="1" applyFill="1" applyBorder="1" applyAlignment="1">
      <alignment horizontal="left" vertical="top" wrapText="1"/>
    </xf>
    <xf numFmtId="0" fontId="5" fillId="2" borderId="4" xfId="0" applyFont="1" applyFill="1" applyBorder="1" applyAlignment="1">
      <alignment horizontal="left" vertical="top" wrapText="1"/>
    </xf>
    <xf numFmtId="0" fontId="5" fillId="2" borderId="2" xfId="0" applyFont="1" applyFill="1" applyBorder="1" applyAlignment="1">
      <alignment horizontal="left" vertical="top" wrapText="1"/>
    </xf>
    <xf numFmtId="1" fontId="4" fillId="0" borderId="5" xfId="0" applyNumberFormat="1" applyFont="1" applyFill="1" applyBorder="1" applyAlignment="1">
      <alignment vertical="top" wrapText="1"/>
    </xf>
    <xf numFmtId="0" fontId="16" fillId="0" borderId="10" xfId="0" applyFont="1" applyFill="1" applyBorder="1" applyAlignment="1">
      <alignment horizontal="left" vertical="top" wrapText="1"/>
    </xf>
    <xf numFmtId="2" fontId="16" fillId="5" borderId="1" xfId="0" applyNumberFormat="1" applyFont="1" applyFill="1" applyBorder="1" applyAlignment="1">
      <alignment horizontal="center" vertical="top" wrapText="1"/>
    </xf>
    <xf numFmtId="0" fontId="16" fillId="0" borderId="1" xfId="0" applyNumberFormat="1" applyFont="1" applyFill="1" applyBorder="1" applyAlignment="1">
      <alignment horizontal="center" vertical="top"/>
    </xf>
    <xf numFmtId="2" fontId="16" fillId="0" borderId="1" xfId="0" applyNumberFormat="1" applyFont="1" applyFill="1" applyBorder="1" applyAlignment="1">
      <alignment horizontal="left" vertical="top" wrapText="1"/>
    </xf>
    <xf numFmtId="0" fontId="16" fillId="0" borderId="1" xfId="0" applyFont="1" applyFill="1" applyBorder="1" applyAlignment="1">
      <alignment vertical="top" wrapText="1"/>
    </xf>
    <xf numFmtId="1" fontId="16" fillId="0" borderId="1" xfId="0" applyNumberFormat="1" applyFont="1" applyFill="1" applyBorder="1" applyAlignment="1">
      <alignment horizontal="center" vertical="top" wrapText="1"/>
    </xf>
    <xf numFmtId="3" fontId="17" fillId="0" borderId="1" xfId="0" applyNumberFormat="1" applyFont="1" applyFill="1" applyBorder="1" applyAlignment="1">
      <alignment horizontal="center" vertical="top" wrapText="1"/>
    </xf>
    <xf numFmtId="0" fontId="2" fillId="0" borderId="9" xfId="0" applyFont="1" applyFill="1" applyBorder="1" applyAlignment="1">
      <alignment horizontal="left" vertical="top" wrapText="1"/>
    </xf>
    <xf numFmtId="2" fontId="3" fillId="0" borderId="9" xfId="0" applyNumberFormat="1" applyFont="1" applyFill="1" applyBorder="1" applyAlignment="1">
      <alignment horizontal="left" vertical="top" wrapText="1"/>
    </xf>
    <xf numFmtId="0" fontId="3" fillId="0" borderId="9" xfId="0" applyFont="1" applyFill="1" applyBorder="1" applyAlignment="1">
      <alignment horizontal="left" vertical="top" wrapText="1"/>
    </xf>
    <xf numFmtId="0" fontId="2" fillId="0" borderId="14" xfId="0" applyFont="1" applyFill="1" applyBorder="1" applyAlignment="1">
      <alignment vertical="top" wrapText="1"/>
    </xf>
    <xf numFmtId="2" fontId="3" fillId="0" borderId="7" xfId="0" applyNumberFormat="1" applyFont="1" applyFill="1" applyBorder="1" applyAlignment="1">
      <alignment horizontal="left" vertical="top" wrapText="1"/>
    </xf>
    <xf numFmtId="0" fontId="3" fillId="0" borderId="7" xfId="0" applyFont="1" applyFill="1" applyBorder="1" applyAlignment="1">
      <alignment horizontal="left" vertical="top" wrapText="1"/>
    </xf>
    <xf numFmtId="0" fontId="4" fillId="0" borderId="13" xfId="0" applyFont="1" applyFill="1" applyBorder="1" applyAlignment="1">
      <alignment horizontal="left" vertical="top" wrapText="1"/>
    </xf>
    <xf numFmtId="0" fontId="2" fillId="0" borderId="3" xfId="0" applyFont="1" applyFill="1" applyBorder="1" applyAlignment="1">
      <alignment vertical="top" wrapText="1"/>
    </xf>
    <xf numFmtId="2" fontId="3" fillId="0" borderId="4" xfId="0" applyNumberFormat="1" applyFont="1" applyFill="1" applyBorder="1" applyAlignment="1">
      <alignment horizontal="left" vertical="top" wrapText="1"/>
    </xf>
    <xf numFmtId="0" fontId="3" fillId="0" borderId="4" xfId="0" applyFont="1" applyFill="1" applyBorder="1" applyAlignment="1">
      <alignment horizontal="left" vertical="top" wrapText="1"/>
    </xf>
    <xf numFmtId="0" fontId="4" fillId="0" borderId="2"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11" xfId="0" applyFont="1" applyFill="1" applyBorder="1" applyAlignment="1">
      <alignment horizontal="left" vertical="top" wrapText="1"/>
    </xf>
    <xf numFmtId="2" fontId="3" fillId="0" borderId="0" xfId="0" applyNumberFormat="1" applyFont="1" applyFill="1" applyBorder="1" applyAlignment="1">
      <alignment horizontal="center" vertical="top" wrapText="1"/>
    </xf>
    <xf numFmtId="2"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0" fontId="2" fillId="0" borderId="11" xfId="0" applyFont="1" applyFill="1" applyBorder="1" applyAlignment="1">
      <alignment vertical="top" wrapText="1"/>
    </xf>
    <xf numFmtId="0" fontId="19" fillId="0" borderId="5" xfId="0" applyFont="1" applyBorder="1" applyAlignment="1">
      <alignment horizontal="left" vertical="center"/>
    </xf>
    <xf numFmtId="0" fontId="19" fillId="0" borderId="15" xfId="0" applyFont="1" applyBorder="1" applyAlignment="1">
      <alignment horizontal="left" vertical="center"/>
    </xf>
    <xf numFmtId="0" fontId="19" fillId="0" borderId="15" xfId="0" applyFont="1" applyBorder="1" applyAlignment="1">
      <alignment vertical="center"/>
    </xf>
    <xf numFmtId="0" fontId="19" fillId="0" borderId="6" xfId="0" applyFont="1" applyBorder="1" applyAlignment="1">
      <alignment vertical="center"/>
    </xf>
  </cellXfs>
  <cellStyles count="3">
    <cellStyle name="Comma 2" xfId="2"/>
    <cellStyle name="Normal 2" xfId="1"/>
    <cellStyle name="ปกติ" xfId="0" builtinId="0"/>
  </cellStyles>
  <dxfs count="0"/>
  <tableStyles count="0" defaultTableStyle="TableStyleMedium9" defaultPivotStyle="PivotStyleLight16"/>
  <colors>
    <mruColors>
      <color rgb="FF0000CC"/>
      <color rgb="FF66FFFF"/>
      <color rgb="FF66FF66"/>
      <color rgb="FF006600"/>
      <color rgb="FFFFFFCC"/>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0</xdr:colOff>
      <xdr:row>2</xdr:row>
      <xdr:rowOff>95250</xdr:rowOff>
    </xdr:from>
    <xdr:ext cx="184731" cy="262572"/>
    <xdr:sp macro="" textlink="">
      <xdr:nvSpPr>
        <xdr:cNvPr id="5" name="TextBox 7"/>
        <xdr:cNvSpPr txBox="1"/>
      </xdr:nvSpPr>
      <xdr:spPr>
        <a:xfrm>
          <a:off x="86687025" y="409575"/>
          <a:ext cx="184731" cy="2625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th-TH" sz="1100"/>
        </a:p>
      </xdr:txBody>
    </xdr:sp>
    <xdr:clientData/>
  </xdr:oneCellAnchor>
  <xdr:oneCellAnchor>
    <xdr:from>
      <xdr:col>13</xdr:col>
      <xdr:colOff>0</xdr:colOff>
      <xdr:row>2</xdr:row>
      <xdr:rowOff>95250</xdr:rowOff>
    </xdr:from>
    <xdr:ext cx="184731" cy="262572"/>
    <xdr:sp macro="" textlink="">
      <xdr:nvSpPr>
        <xdr:cNvPr id="24" name="TextBox 26"/>
        <xdr:cNvSpPr txBox="1"/>
      </xdr:nvSpPr>
      <xdr:spPr>
        <a:xfrm>
          <a:off x="86687025" y="409575"/>
          <a:ext cx="184731" cy="2625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th-TH" sz="1100"/>
        </a:p>
      </xdr:txBody>
    </xdr:sp>
    <xdr:clientData/>
  </xdr:oneCellAnchor>
  <xdr:oneCellAnchor>
    <xdr:from>
      <xdr:col>13</xdr:col>
      <xdr:colOff>0</xdr:colOff>
      <xdr:row>2</xdr:row>
      <xdr:rowOff>95250</xdr:rowOff>
    </xdr:from>
    <xdr:ext cx="184731" cy="262572"/>
    <xdr:sp macro="" textlink="">
      <xdr:nvSpPr>
        <xdr:cNvPr id="25" name="TextBox 27"/>
        <xdr:cNvSpPr txBox="1"/>
      </xdr:nvSpPr>
      <xdr:spPr>
        <a:xfrm>
          <a:off x="86687025" y="409575"/>
          <a:ext cx="184731" cy="2625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th-TH" sz="1100"/>
        </a:p>
      </xdr:txBody>
    </xdr:sp>
    <xdr:clientData/>
  </xdr:oneCellAnchor>
  <xdr:oneCellAnchor>
    <xdr:from>
      <xdr:col>13</xdr:col>
      <xdr:colOff>0</xdr:colOff>
      <xdr:row>2</xdr:row>
      <xdr:rowOff>95250</xdr:rowOff>
    </xdr:from>
    <xdr:ext cx="184731" cy="262572"/>
    <xdr:sp macro="" textlink="">
      <xdr:nvSpPr>
        <xdr:cNvPr id="26" name="TextBox 28"/>
        <xdr:cNvSpPr txBox="1"/>
      </xdr:nvSpPr>
      <xdr:spPr>
        <a:xfrm>
          <a:off x="86687025" y="409575"/>
          <a:ext cx="184731" cy="2625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th-TH" sz="1100"/>
        </a:p>
      </xdr:txBody>
    </xdr:sp>
    <xdr:clientData/>
  </xdr:oneCellAnchor>
  <xdr:oneCellAnchor>
    <xdr:from>
      <xdr:col>13</xdr:col>
      <xdr:colOff>0</xdr:colOff>
      <xdr:row>2</xdr:row>
      <xdr:rowOff>95250</xdr:rowOff>
    </xdr:from>
    <xdr:ext cx="184731" cy="262572"/>
    <xdr:sp macro="" textlink="">
      <xdr:nvSpPr>
        <xdr:cNvPr id="27" name="TextBox 29"/>
        <xdr:cNvSpPr txBox="1"/>
      </xdr:nvSpPr>
      <xdr:spPr>
        <a:xfrm>
          <a:off x="86687025" y="409575"/>
          <a:ext cx="184731" cy="2625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th-TH" sz="1100"/>
        </a:p>
      </xdr:txBody>
    </xdr:sp>
    <xdr:clientData/>
  </xdr:oneCellAnchor>
  <xdr:oneCellAnchor>
    <xdr:from>
      <xdr:col>13</xdr:col>
      <xdr:colOff>0</xdr:colOff>
      <xdr:row>2</xdr:row>
      <xdr:rowOff>95250</xdr:rowOff>
    </xdr:from>
    <xdr:ext cx="184731" cy="262572"/>
    <xdr:sp macro="" textlink="">
      <xdr:nvSpPr>
        <xdr:cNvPr id="28" name="TextBox 30"/>
        <xdr:cNvSpPr txBox="1"/>
      </xdr:nvSpPr>
      <xdr:spPr>
        <a:xfrm>
          <a:off x="86687025" y="409575"/>
          <a:ext cx="184731" cy="2625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th-TH" sz="1100"/>
        </a:p>
      </xdr:txBody>
    </xdr:sp>
    <xdr:clientData/>
  </xdr:oneCellAnchor>
  <xdr:oneCellAnchor>
    <xdr:from>
      <xdr:col>13</xdr:col>
      <xdr:colOff>0</xdr:colOff>
      <xdr:row>2</xdr:row>
      <xdr:rowOff>95250</xdr:rowOff>
    </xdr:from>
    <xdr:ext cx="184731" cy="262572"/>
    <xdr:sp macro="" textlink="">
      <xdr:nvSpPr>
        <xdr:cNvPr id="29" name="TextBox 31"/>
        <xdr:cNvSpPr txBox="1"/>
      </xdr:nvSpPr>
      <xdr:spPr>
        <a:xfrm>
          <a:off x="86687025" y="409575"/>
          <a:ext cx="184731" cy="2625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th-TH" sz="1100"/>
        </a:p>
      </xdr:txBody>
    </xdr:sp>
    <xdr:clientData/>
  </xdr:oneCellAnchor>
  <xdr:oneCellAnchor>
    <xdr:from>
      <xdr:col>13</xdr:col>
      <xdr:colOff>0</xdr:colOff>
      <xdr:row>2</xdr:row>
      <xdr:rowOff>95250</xdr:rowOff>
    </xdr:from>
    <xdr:ext cx="184731" cy="262572"/>
    <xdr:sp macro="" textlink="">
      <xdr:nvSpPr>
        <xdr:cNvPr id="30" name="TextBox 32"/>
        <xdr:cNvSpPr txBox="1"/>
      </xdr:nvSpPr>
      <xdr:spPr>
        <a:xfrm>
          <a:off x="86687025" y="409575"/>
          <a:ext cx="184731" cy="2625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th-TH" sz="1100"/>
        </a:p>
      </xdr:txBody>
    </xdr:sp>
    <xdr:clientData/>
  </xdr:oneCellAnchor>
  <xdr:oneCellAnchor>
    <xdr:from>
      <xdr:col>13</xdr:col>
      <xdr:colOff>0</xdr:colOff>
      <xdr:row>2</xdr:row>
      <xdr:rowOff>95250</xdr:rowOff>
    </xdr:from>
    <xdr:ext cx="184731" cy="262572"/>
    <xdr:sp macro="" textlink="">
      <xdr:nvSpPr>
        <xdr:cNvPr id="31" name="TextBox 33"/>
        <xdr:cNvSpPr txBox="1"/>
      </xdr:nvSpPr>
      <xdr:spPr>
        <a:xfrm>
          <a:off x="86687025" y="409575"/>
          <a:ext cx="184731" cy="2625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th-TH" sz="1100"/>
        </a:p>
      </xdr:txBody>
    </xdr:sp>
    <xdr:clientData/>
  </xdr:oneCellAnchor>
  <xdr:oneCellAnchor>
    <xdr:from>
      <xdr:col>13</xdr:col>
      <xdr:colOff>0</xdr:colOff>
      <xdr:row>2</xdr:row>
      <xdr:rowOff>95250</xdr:rowOff>
    </xdr:from>
    <xdr:ext cx="184731" cy="262572"/>
    <xdr:sp macro="" textlink="">
      <xdr:nvSpPr>
        <xdr:cNvPr id="32" name="TextBox 34"/>
        <xdr:cNvSpPr txBox="1"/>
      </xdr:nvSpPr>
      <xdr:spPr>
        <a:xfrm>
          <a:off x="86687025" y="409575"/>
          <a:ext cx="184731" cy="2625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th-TH" sz="1100"/>
        </a:p>
      </xdr:txBody>
    </xdr:sp>
    <xdr:clientData/>
  </xdr:oneCellAnchor>
  <xdr:oneCellAnchor>
    <xdr:from>
      <xdr:col>13</xdr:col>
      <xdr:colOff>0</xdr:colOff>
      <xdr:row>2</xdr:row>
      <xdr:rowOff>95250</xdr:rowOff>
    </xdr:from>
    <xdr:ext cx="184731" cy="262572"/>
    <xdr:sp macro="" textlink="">
      <xdr:nvSpPr>
        <xdr:cNvPr id="33" name="TextBox 35"/>
        <xdr:cNvSpPr txBox="1"/>
      </xdr:nvSpPr>
      <xdr:spPr>
        <a:xfrm>
          <a:off x="86687025" y="409575"/>
          <a:ext cx="184731" cy="2625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th-TH" sz="1100"/>
        </a:p>
      </xdr:txBody>
    </xdr:sp>
    <xdr:clientData/>
  </xdr:oneCellAnchor>
  <xdr:oneCellAnchor>
    <xdr:from>
      <xdr:col>13</xdr:col>
      <xdr:colOff>0</xdr:colOff>
      <xdr:row>2</xdr:row>
      <xdr:rowOff>95250</xdr:rowOff>
    </xdr:from>
    <xdr:ext cx="184731" cy="262572"/>
    <xdr:sp macro="" textlink="">
      <xdr:nvSpPr>
        <xdr:cNvPr id="34" name="TextBox 36"/>
        <xdr:cNvSpPr txBox="1"/>
      </xdr:nvSpPr>
      <xdr:spPr>
        <a:xfrm>
          <a:off x="86687025" y="409575"/>
          <a:ext cx="184731" cy="2625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th-TH" sz="1100"/>
        </a:p>
      </xdr:txBody>
    </xdr:sp>
    <xdr:clientData/>
  </xdr:oneCellAnchor>
  <xdr:oneCellAnchor>
    <xdr:from>
      <xdr:col>13</xdr:col>
      <xdr:colOff>0</xdr:colOff>
      <xdr:row>2</xdr:row>
      <xdr:rowOff>95250</xdr:rowOff>
    </xdr:from>
    <xdr:ext cx="184731" cy="262572"/>
    <xdr:sp macro="" textlink="">
      <xdr:nvSpPr>
        <xdr:cNvPr id="35" name="TextBox 37"/>
        <xdr:cNvSpPr txBox="1"/>
      </xdr:nvSpPr>
      <xdr:spPr>
        <a:xfrm>
          <a:off x="86687025" y="409575"/>
          <a:ext cx="184731" cy="2625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th-TH" sz="1100"/>
        </a:p>
      </xdr:txBody>
    </xdr:sp>
    <xdr:clientData/>
  </xdr:oneCellAnchor>
  <xdr:oneCellAnchor>
    <xdr:from>
      <xdr:col>13</xdr:col>
      <xdr:colOff>0</xdr:colOff>
      <xdr:row>2</xdr:row>
      <xdr:rowOff>95250</xdr:rowOff>
    </xdr:from>
    <xdr:ext cx="184731" cy="262572"/>
    <xdr:sp macro="" textlink="">
      <xdr:nvSpPr>
        <xdr:cNvPr id="36" name="TextBox 38"/>
        <xdr:cNvSpPr txBox="1"/>
      </xdr:nvSpPr>
      <xdr:spPr>
        <a:xfrm>
          <a:off x="86687025" y="409575"/>
          <a:ext cx="184731" cy="2625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th-TH" sz="1100"/>
        </a:p>
      </xdr:txBody>
    </xdr:sp>
    <xdr:clientData/>
  </xdr:oneCellAnchor>
  <xdr:oneCellAnchor>
    <xdr:from>
      <xdr:col>13</xdr:col>
      <xdr:colOff>0</xdr:colOff>
      <xdr:row>2</xdr:row>
      <xdr:rowOff>95250</xdr:rowOff>
    </xdr:from>
    <xdr:ext cx="184731" cy="262572"/>
    <xdr:sp macro="" textlink="">
      <xdr:nvSpPr>
        <xdr:cNvPr id="37" name="TextBox 39"/>
        <xdr:cNvSpPr txBox="1"/>
      </xdr:nvSpPr>
      <xdr:spPr>
        <a:xfrm>
          <a:off x="86687025" y="409575"/>
          <a:ext cx="184731" cy="2625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th-TH" sz="1100"/>
        </a:p>
      </xdr:txBody>
    </xdr:sp>
    <xdr:clientData/>
  </xdr:oneCellAnchor>
  <xdr:oneCellAnchor>
    <xdr:from>
      <xdr:col>13</xdr:col>
      <xdr:colOff>0</xdr:colOff>
      <xdr:row>2</xdr:row>
      <xdr:rowOff>95250</xdr:rowOff>
    </xdr:from>
    <xdr:ext cx="184731" cy="262572"/>
    <xdr:sp macro="" textlink="">
      <xdr:nvSpPr>
        <xdr:cNvPr id="38" name="TextBox 40"/>
        <xdr:cNvSpPr txBox="1"/>
      </xdr:nvSpPr>
      <xdr:spPr>
        <a:xfrm>
          <a:off x="86687025" y="409575"/>
          <a:ext cx="184731" cy="2625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th-TH" sz="1100"/>
        </a:p>
      </xdr:txBody>
    </xdr:sp>
    <xdr:clientData/>
  </xdr:oneCellAnchor>
  <xdr:twoCellAnchor>
    <xdr:from>
      <xdr:col>7</xdr:col>
      <xdr:colOff>86591</xdr:colOff>
      <xdr:row>57</xdr:row>
      <xdr:rowOff>395844</xdr:rowOff>
    </xdr:from>
    <xdr:to>
      <xdr:col>11</xdr:col>
      <xdr:colOff>432955</xdr:colOff>
      <xdr:row>57</xdr:row>
      <xdr:rowOff>729838</xdr:rowOff>
    </xdr:to>
    <xdr:sp macro="" textlink="">
      <xdr:nvSpPr>
        <xdr:cNvPr id="2" name="กล่องข้อความ 1"/>
        <xdr:cNvSpPr txBox="1"/>
      </xdr:nvSpPr>
      <xdr:spPr>
        <a:xfrm>
          <a:off x="6407727" y="85935292"/>
          <a:ext cx="2523507" cy="3339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th-TH" sz="1600">
              <a:latin typeface="TH SarabunPSK" panose="020B0500040200020003" pitchFamily="34" charset="-34"/>
              <a:cs typeface="TH SarabunPSK" panose="020B0500040200020003" pitchFamily="34" charset="-34"/>
            </a:rPr>
            <a:t>(เกณฑ์ระดับมหาวิทยาลัย)</a:t>
          </a:r>
        </a:p>
      </xdr:txBody>
    </xdr:sp>
    <xdr:clientData/>
  </xdr:twoCellAnchor>
  <xdr:twoCellAnchor>
    <xdr:from>
      <xdr:col>7</xdr:col>
      <xdr:colOff>98961</xdr:colOff>
      <xdr:row>58</xdr:row>
      <xdr:rowOff>333993</xdr:rowOff>
    </xdr:from>
    <xdr:to>
      <xdr:col>11</xdr:col>
      <xdr:colOff>445325</xdr:colOff>
      <xdr:row>58</xdr:row>
      <xdr:rowOff>667987</xdr:rowOff>
    </xdr:to>
    <xdr:sp macro="" textlink="">
      <xdr:nvSpPr>
        <xdr:cNvPr id="19" name="กล่องข้อความ 18"/>
        <xdr:cNvSpPr txBox="1"/>
      </xdr:nvSpPr>
      <xdr:spPr>
        <a:xfrm>
          <a:off x="6420097" y="86788831"/>
          <a:ext cx="2523507" cy="3339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th-TH" sz="1600">
              <a:latin typeface="TH SarabunPSK" panose="020B0500040200020003" pitchFamily="34" charset="-34"/>
              <a:cs typeface="TH SarabunPSK" panose="020B0500040200020003" pitchFamily="34" charset="-34"/>
            </a:rPr>
            <a:t>(เกณฑ์ระดับมหาวิทยาลัย)</a:t>
          </a:r>
        </a:p>
      </xdr:txBody>
    </xdr:sp>
    <xdr:clientData/>
  </xdr:twoCellAnchor>
  <xdr:twoCellAnchor>
    <xdr:from>
      <xdr:col>7</xdr:col>
      <xdr:colOff>86590</xdr:colOff>
      <xdr:row>59</xdr:row>
      <xdr:rowOff>358733</xdr:rowOff>
    </xdr:from>
    <xdr:to>
      <xdr:col>11</xdr:col>
      <xdr:colOff>432954</xdr:colOff>
      <xdr:row>59</xdr:row>
      <xdr:rowOff>692727</xdr:rowOff>
    </xdr:to>
    <xdr:sp macro="" textlink="">
      <xdr:nvSpPr>
        <xdr:cNvPr id="20" name="กล่องข้อความ 19"/>
        <xdr:cNvSpPr txBox="1"/>
      </xdr:nvSpPr>
      <xdr:spPr>
        <a:xfrm>
          <a:off x="6407726" y="88038214"/>
          <a:ext cx="2523507" cy="3339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th-TH" sz="1600">
              <a:latin typeface="TH SarabunPSK" panose="020B0500040200020003" pitchFamily="34" charset="-34"/>
              <a:cs typeface="TH SarabunPSK" panose="020B0500040200020003" pitchFamily="34" charset="-34"/>
            </a:rPr>
            <a:t>(เกณฑ์ระดับมหาวิทยาลัย)</a:t>
          </a:r>
        </a:p>
      </xdr:txBody>
    </xdr:sp>
    <xdr:clientData/>
  </xdr:twoCellAnchor>
  <xdr:twoCellAnchor>
    <xdr:from>
      <xdr:col>7</xdr:col>
      <xdr:colOff>111330</xdr:colOff>
      <xdr:row>60</xdr:row>
      <xdr:rowOff>346363</xdr:rowOff>
    </xdr:from>
    <xdr:to>
      <xdr:col>11</xdr:col>
      <xdr:colOff>457694</xdr:colOff>
      <xdr:row>60</xdr:row>
      <xdr:rowOff>680357</xdr:rowOff>
    </xdr:to>
    <xdr:sp macro="" textlink="">
      <xdr:nvSpPr>
        <xdr:cNvPr id="21" name="กล่องข้อความ 20"/>
        <xdr:cNvSpPr txBox="1"/>
      </xdr:nvSpPr>
      <xdr:spPr>
        <a:xfrm>
          <a:off x="6432466" y="88941233"/>
          <a:ext cx="2523507" cy="3339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th-TH" sz="1600">
              <a:latin typeface="TH SarabunPSK" panose="020B0500040200020003" pitchFamily="34" charset="-34"/>
              <a:cs typeface="TH SarabunPSK" panose="020B0500040200020003" pitchFamily="34" charset="-34"/>
            </a:rPr>
            <a:t>(เกณฑ์ระดับมหาวิทยาลัย)</a:t>
          </a:r>
        </a:p>
      </xdr:txBody>
    </xdr:sp>
    <xdr:clientData/>
  </xdr:twoCellAnchor>
  <xdr:twoCellAnchor>
    <xdr:from>
      <xdr:col>7</xdr:col>
      <xdr:colOff>134471</xdr:colOff>
      <xdr:row>50</xdr:row>
      <xdr:rowOff>381000</xdr:rowOff>
    </xdr:from>
    <xdr:to>
      <xdr:col>11</xdr:col>
      <xdr:colOff>480835</xdr:colOff>
      <xdr:row>50</xdr:row>
      <xdr:rowOff>714994</xdr:rowOff>
    </xdr:to>
    <xdr:sp macro="" textlink="">
      <xdr:nvSpPr>
        <xdr:cNvPr id="22" name="กล่องข้อความ 21"/>
        <xdr:cNvSpPr txBox="1"/>
      </xdr:nvSpPr>
      <xdr:spPr>
        <a:xfrm>
          <a:off x="6465795" y="77421441"/>
          <a:ext cx="2497893" cy="3339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th-TH" sz="1600">
              <a:latin typeface="TH SarabunPSK" panose="020B0500040200020003" pitchFamily="34" charset="-34"/>
              <a:cs typeface="TH SarabunPSK" panose="020B0500040200020003" pitchFamily="34" charset="-34"/>
            </a:rPr>
            <a:t>(เกณฑ์ระดับมหาวิทยาลัย)</a:t>
          </a:r>
        </a:p>
      </xdr:txBody>
    </xdr:sp>
    <xdr:clientData/>
  </xdr:twoCellAnchor>
  <xdr:twoCellAnchor>
    <xdr:from>
      <xdr:col>7</xdr:col>
      <xdr:colOff>100852</xdr:colOff>
      <xdr:row>67</xdr:row>
      <xdr:rowOff>336178</xdr:rowOff>
    </xdr:from>
    <xdr:to>
      <xdr:col>11</xdr:col>
      <xdr:colOff>447216</xdr:colOff>
      <xdr:row>67</xdr:row>
      <xdr:rowOff>670172</xdr:rowOff>
    </xdr:to>
    <xdr:sp macro="" textlink="">
      <xdr:nvSpPr>
        <xdr:cNvPr id="39" name="กล่องข้อความ 38"/>
        <xdr:cNvSpPr txBox="1"/>
      </xdr:nvSpPr>
      <xdr:spPr>
        <a:xfrm>
          <a:off x="6432176" y="99261707"/>
          <a:ext cx="2497893" cy="3339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th-TH" sz="1600">
              <a:latin typeface="TH SarabunPSK" panose="020B0500040200020003" pitchFamily="34" charset="-34"/>
              <a:cs typeface="TH SarabunPSK" panose="020B0500040200020003" pitchFamily="34" charset="-34"/>
            </a:rPr>
            <a:t>(เกณฑ์ระดับมหาวิทยาลัย)</a:t>
          </a:r>
        </a:p>
      </xdr:txBody>
    </xdr:sp>
    <xdr:clientData/>
  </xdr:twoCellAnchor>
  <xdr:twoCellAnchor>
    <xdr:from>
      <xdr:col>7</xdr:col>
      <xdr:colOff>67236</xdr:colOff>
      <xdr:row>71</xdr:row>
      <xdr:rowOff>403412</xdr:rowOff>
    </xdr:from>
    <xdr:to>
      <xdr:col>11</xdr:col>
      <xdr:colOff>413600</xdr:colOff>
      <xdr:row>71</xdr:row>
      <xdr:rowOff>737406</xdr:rowOff>
    </xdr:to>
    <xdr:sp macro="" textlink="">
      <xdr:nvSpPr>
        <xdr:cNvPr id="40" name="กล่องข้อความ 39"/>
        <xdr:cNvSpPr txBox="1"/>
      </xdr:nvSpPr>
      <xdr:spPr>
        <a:xfrm>
          <a:off x="6398560" y="103307030"/>
          <a:ext cx="2497893" cy="3339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th-TH" sz="1600">
              <a:latin typeface="TH SarabunPSK" panose="020B0500040200020003" pitchFamily="34" charset="-34"/>
              <a:cs typeface="TH SarabunPSK" panose="020B0500040200020003" pitchFamily="34" charset="-34"/>
            </a:rPr>
            <a:t>(เกณฑ์ระดับมหาวิทยาลัย)</a:t>
          </a:r>
        </a:p>
      </xdr:txBody>
    </xdr:sp>
    <xdr:clientData/>
  </xdr:twoCellAnchor>
  <xdr:twoCellAnchor>
    <xdr:from>
      <xdr:col>7</xdr:col>
      <xdr:colOff>78442</xdr:colOff>
      <xdr:row>69</xdr:row>
      <xdr:rowOff>302559</xdr:rowOff>
    </xdr:from>
    <xdr:to>
      <xdr:col>11</xdr:col>
      <xdr:colOff>424806</xdr:colOff>
      <xdr:row>69</xdr:row>
      <xdr:rowOff>636553</xdr:rowOff>
    </xdr:to>
    <xdr:sp macro="" textlink="">
      <xdr:nvSpPr>
        <xdr:cNvPr id="41" name="กล่องข้อความ 40"/>
        <xdr:cNvSpPr txBox="1"/>
      </xdr:nvSpPr>
      <xdr:spPr>
        <a:xfrm>
          <a:off x="6409766" y="101368412"/>
          <a:ext cx="2497893" cy="3339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th-TH" sz="1600">
              <a:latin typeface="TH SarabunPSK" panose="020B0500040200020003" pitchFamily="34" charset="-34"/>
              <a:cs typeface="TH SarabunPSK" panose="020B0500040200020003" pitchFamily="34" charset="-34"/>
            </a:rPr>
            <a:t>(เกณฑ์ระดับมหาวิทยาลัย)</a:t>
          </a:r>
        </a:p>
      </xdr:txBody>
    </xdr:sp>
    <xdr:clientData/>
  </xdr:twoCellAnchor>
  <xdr:twoCellAnchor>
    <xdr:from>
      <xdr:col>7</xdr:col>
      <xdr:colOff>78442</xdr:colOff>
      <xdr:row>73</xdr:row>
      <xdr:rowOff>336178</xdr:rowOff>
    </xdr:from>
    <xdr:to>
      <xdr:col>11</xdr:col>
      <xdr:colOff>424806</xdr:colOff>
      <xdr:row>73</xdr:row>
      <xdr:rowOff>670172</xdr:rowOff>
    </xdr:to>
    <xdr:sp macro="" textlink="">
      <xdr:nvSpPr>
        <xdr:cNvPr id="42" name="กล่องข้อความ 41"/>
        <xdr:cNvSpPr txBox="1"/>
      </xdr:nvSpPr>
      <xdr:spPr>
        <a:xfrm>
          <a:off x="6409766" y="109929707"/>
          <a:ext cx="2497893" cy="3339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th-TH" sz="1600">
              <a:latin typeface="TH SarabunPSK" panose="020B0500040200020003" pitchFamily="34" charset="-34"/>
              <a:cs typeface="TH SarabunPSK" panose="020B0500040200020003" pitchFamily="34" charset="-34"/>
            </a:rPr>
            <a:t>(เกณฑ์ระดับมหาวิทยาลัย)</a:t>
          </a:r>
        </a:p>
      </xdr:txBody>
    </xdr:sp>
    <xdr:clientData/>
  </xdr:twoCellAnchor>
  <xdr:twoCellAnchor>
    <xdr:from>
      <xdr:col>7</xdr:col>
      <xdr:colOff>89648</xdr:colOff>
      <xdr:row>77</xdr:row>
      <xdr:rowOff>347384</xdr:rowOff>
    </xdr:from>
    <xdr:to>
      <xdr:col>11</xdr:col>
      <xdr:colOff>436012</xdr:colOff>
      <xdr:row>77</xdr:row>
      <xdr:rowOff>681378</xdr:rowOff>
    </xdr:to>
    <xdr:sp macro="" textlink="">
      <xdr:nvSpPr>
        <xdr:cNvPr id="44" name="กล่องข้อความ 43"/>
        <xdr:cNvSpPr txBox="1"/>
      </xdr:nvSpPr>
      <xdr:spPr>
        <a:xfrm>
          <a:off x="6420972" y="114143119"/>
          <a:ext cx="2497893" cy="3339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th-TH" sz="1600">
              <a:latin typeface="TH SarabunPSK" panose="020B0500040200020003" pitchFamily="34" charset="-34"/>
              <a:cs typeface="TH SarabunPSK" panose="020B0500040200020003" pitchFamily="34" charset="-34"/>
            </a:rPr>
            <a:t>(เกณฑ์ระดับมหาวิทยาลัย)</a:t>
          </a:r>
        </a:p>
      </xdr:txBody>
    </xdr:sp>
    <xdr:clientData/>
  </xdr:twoCellAnchor>
  <xdr:twoCellAnchor>
    <xdr:from>
      <xdr:col>7</xdr:col>
      <xdr:colOff>78442</xdr:colOff>
      <xdr:row>78</xdr:row>
      <xdr:rowOff>324972</xdr:rowOff>
    </xdr:from>
    <xdr:to>
      <xdr:col>11</xdr:col>
      <xdr:colOff>424806</xdr:colOff>
      <xdr:row>78</xdr:row>
      <xdr:rowOff>658966</xdr:rowOff>
    </xdr:to>
    <xdr:sp macro="" textlink="">
      <xdr:nvSpPr>
        <xdr:cNvPr id="45" name="กล่องข้อความ 44"/>
        <xdr:cNvSpPr txBox="1"/>
      </xdr:nvSpPr>
      <xdr:spPr>
        <a:xfrm>
          <a:off x="6409766" y="115342148"/>
          <a:ext cx="2497893" cy="3339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th-TH" sz="1600">
              <a:latin typeface="TH SarabunPSK" panose="020B0500040200020003" pitchFamily="34" charset="-34"/>
              <a:cs typeface="TH SarabunPSK" panose="020B0500040200020003" pitchFamily="34" charset="-34"/>
            </a:rPr>
            <a:t>(เกณฑ์ระดับมหาวิทยาลัย)</a:t>
          </a:r>
        </a:p>
      </xdr:txBody>
    </xdr:sp>
    <xdr:clientData/>
  </xdr:twoCellAnchor>
  <xdr:twoCellAnchor>
    <xdr:from>
      <xdr:col>7</xdr:col>
      <xdr:colOff>89648</xdr:colOff>
      <xdr:row>79</xdr:row>
      <xdr:rowOff>291354</xdr:rowOff>
    </xdr:from>
    <xdr:to>
      <xdr:col>11</xdr:col>
      <xdr:colOff>436012</xdr:colOff>
      <xdr:row>79</xdr:row>
      <xdr:rowOff>625348</xdr:rowOff>
    </xdr:to>
    <xdr:sp macro="" textlink="">
      <xdr:nvSpPr>
        <xdr:cNvPr id="46" name="กล่องข้อความ 45"/>
        <xdr:cNvSpPr txBox="1"/>
      </xdr:nvSpPr>
      <xdr:spPr>
        <a:xfrm>
          <a:off x="6420972" y="116227413"/>
          <a:ext cx="2497893" cy="3339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th-TH" sz="1600">
              <a:latin typeface="TH SarabunPSK" panose="020B0500040200020003" pitchFamily="34" charset="-34"/>
              <a:cs typeface="TH SarabunPSK" panose="020B0500040200020003" pitchFamily="34" charset="-34"/>
            </a:rPr>
            <a:t>(เกณฑ์ระดับมหาวิทยาลัย)</a:t>
          </a:r>
        </a:p>
      </xdr:txBody>
    </xdr:sp>
    <xdr:clientData/>
  </xdr:twoCellAnchor>
  <xdr:twoCellAnchor>
    <xdr:from>
      <xdr:col>7</xdr:col>
      <xdr:colOff>56030</xdr:colOff>
      <xdr:row>81</xdr:row>
      <xdr:rowOff>347384</xdr:rowOff>
    </xdr:from>
    <xdr:to>
      <xdr:col>11</xdr:col>
      <xdr:colOff>402394</xdr:colOff>
      <xdr:row>81</xdr:row>
      <xdr:rowOff>681378</xdr:rowOff>
    </xdr:to>
    <xdr:sp macro="" textlink="">
      <xdr:nvSpPr>
        <xdr:cNvPr id="47" name="กล่องข้อความ 46"/>
        <xdr:cNvSpPr txBox="1"/>
      </xdr:nvSpPr>
      <xdr:spPr>
        <a:xfrm>
          <a:off x="6387354" y="117202325"/>
          <a:ext cx="2497893" cy="3339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th-TH" sz="1600">
              <a:latin typeface="TH SarabunPSK" panose="020B0500040200020003" pitchFamily="34" charset="-34"/>
              <a:cs typeface="TH SarabunPSK" panose="020B0500040200020003" pitchFamily="34" charset="-34"/>
            </a:rPr>
            <a:t>(เกณฑ์ระดับมหาวิทยาลัย)</a:t>
          </a:r>
        </a:p>
      </xdr:txBody>
    </xdr:sp>
    <xdr:clientData/>
  </xdr:twoCellAnchor>
  <xdr:twoCellAnchor>
    <xdr:from>
      <xdr:col>7</xdr:col>
      <xdr:colOff>78442</xdr:colOff>
      <xdr:row>75</xdr:row>
      <xdr:rowOff>291354</xdr:rowOff>
    </xdr:from>
    <xdr:to>
      <xdr:col>11</xdr:col>
      <xdr:colOff>424806</xdr:colOff>
      <xdr:row>75</xdr:row>
      <xdr:rowOff>625348</xdr:rowOff>
    </xdr:to>
    <xdr:sp macro="" textlink="">
      <xdr:nvSpPr>
        <xdr:cNvPr id="48" name="กล่องข้อความ 47"/>
        <xdr:cNvSpPr txBox="1"/>
      </xdr:nvSpPr>
      <xdr:spPr>
        <a:xfrm>
          <a:off x="6409766" y="112921678"/>
          <a:ext cx="2497893" cy="3339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th-TH" sz="1600">
              <a:latin typeface="TH SarabunPSK" panose="020B0500040200020003" pitchFamily="34" charset="-34"/>
              <a:cs typeface="TH SarabunPSK" panose="020B0500040200020003" pitchFamily="34" charset="-34"/>
            </a:rPr>
            <a:t>(เกณฑ์ระดับมหาวิทยาลัย)</a:t>
          </a:r>
        </a:p>
      </xdr:txBody>
    </xdr:sp>
    <xdr:clientData/>
  </xdr:twoCellAnchor>
  <xdr:twoCellAnchor>
    <xdr:from>
      <xdr:col>7</xdr:col>
      <xdr:colOff>120209</xdr:colOff>
      <xdr:row>56</xdr:row>
      <xdr:rowOff>283785</xdr:rowOff>
    </xdr:from>
    <xdr:to>
      <xdr:col>11</xdr:col>
      <xdr:colOff>466573</xdr:colOff>
      <xdr:row>56</xdr:row>
      <xdr:rowOff>617779</xdr:rowOff>
    </xdr:to>
    <xdr:sp macro="" textlink="">
      <xdr:nvSpPr>
        <xdr:cNvPr id="49" name="กล่องข้อความ 48"/>
        <xdr:cNvSpPr txBox="1"/>
      </xdr:nvSpPr>
      <xdr:spPr>
        <a:xfrm>
          <a:off x="6451533" y="84585638"/>
          <a:ext cx="2497893" cy="3339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th-TH" sz="1600">
              <a:latin typeface="TH SarabunPSK" panose="020B0500040200020003" pitchFamily="34" charset="-34"/>
              <a:cs typeface="TH SarabunPSK" panose="020B0500040200020003" pitchFamily="34" charset="-34"/>
            </a:rPr>
            <a:t>(เกณฑ์ระดับมหาวิทยาลัย)</a:t>
          </a:r>
        </a:p>
      </xdr:txBody>
    </xdr:sp>
    <xdr:clientData/>
  </xdr:twoCellAnchor>
  <xdr:twoCellAnchor>
    <xdr:from>
      <xdr:col>7</xdr:col>
      <xdr:colOff>142621</xdr:colOff>
      <xdr:row>55</xdr:row>
      <xdr:rowOff>261374</xdr:rowOff>
    </xdr:from>
    <xdr:to>
      <xdr:col>11</xdr:col>
      <xdr:colOff>488985</xdr:colOff>
      <xdr:row>55</xdr:row>
      <xdr:rowOff>595368</xdr:rowOff>
    </xdr:to>
    <xdr:sp macro="" textlink="">
      <xdr:nvSpPr>
        <xdr:cNvPr id="50" name="กล่องข้อความ 49"/>
        <xdr:cNvSpPr txBox="1"/>
      </xdr:nvSpPr>
      <xdr:spPr>
        <a:xfrm>
          <a:off x="6473945" y="83946903"/>
          <a:ext cx="2497893" cy="3339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th-TH" sz="1600">
              <a:latin typeface="TH SarabunPSK" panose="020B0500040200020003" pitchFamily="34" charset="-34"/>
              <a:cs typeface="TH SarabunPSK" panose="020B0500040200020003" pitchFamily="34" charset="-34"/>
            </a:rPr>
            <a:t>(เกณฑ์ระดับมหาวิทยาลัย)</a:t>
          </a:r>
        </a:p>
      </xdr:txBody>
    </xdr:sp>
    <xdr:clientData/>
  </xdr:twoCellAnchor>
</xdr:wsDr>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3"/>
  <sheetViews>
    <sheetView tabSelected="1" zoomScale="62" zoomScaleNormal="62" zoomScalePageLayoutView="85" workbookViewId="0">
      <pane xSplit="1" ySplit="4" topLeftCell="B5" activePane="bottomRight" state="frozen"/>
      <selection pane="topRight" activeCell="B1" sqref="B1"/>
      <selection pane="bottomLeft" activeCell="A5" sqref="A5"/>
      <selection pane="bottomRight" activeCell="G8" sqref="G8"/>
    </sheetView>
  </sheetViews>
  <sheetFormatPr defaultColWidth="9" defaultRowHeight="24.6" x14ac:dyDescent="0.7"/>
  <cols>
    <col min="1" max="1" width="26.8984375" style="3" customWidth="1"/>
    <col min="2" max="2" width="8.09765625" style="5" customWidth="1"/>
    <col min="3" max="4" width="8.69921875" style="62" customWidth="1"/>
    <col min="5" max="5" width="9" style="62" customWidth="1"/>
    <col min="6" max="6" width="9.3984375" style="62" customWidth="1"/>
    <col min="7" max="7" width="12" style="62" customWidth="1"/>
    <col min="8" max="12" width="7.09765625" style="62" customWidth="1"/>
    <col min="13" max="13" width="17.8984375" style="45" customWidth="1"/>
    <col min="14" max="14" width="11.69921875" style="1" customWidth="1"/>
    <col min="15" max="15" width="21.3984375" style="1" customWidth="1"/>
    <col min="16" max="16" width="66.09765625" style="4" customWidth="1"/>
    <col min="17" max="17" width="18.59765625" style="2" customWidth="1"/>
    <col min="18" max="18" width="17.3984375" style="2" customWidth="1"/>
    <col min="19" max="16384" width="9" style="2"/>
  </cols>
  <sheetData>
    <row r="1" spans="1:16" s="6" customFormat="1" ht="24.75" customHeight="1" x14ac:dyDescent="0.75">
      <c r="A1" s="97" t="s">
        <v>132</v>
      </c>
      <c r="B1" s="97"/>
      <c r="C1" s="97"/>
      <c r="D1" s="97"/>
      <c r="E1" s="97"/>
      <c r="F1" s="97"/>
      <c r="G1" s="97"/>
      <c r="H1" s="97"/>
      <c r="I1" s="97"/>
      <c r="J1" s="97"/>
      <c r="K1" s="97"/>
      <c r="L1" s="97"/>
      <c r="M1" s="97"/>
      <c r="N1" s="97"/>
      <c r="O1" s="97"/>
      <c r="P1" s="97"/>
    </row>
    <row r="2" spans="1:16" s="6" customFormat="1" ht="24.75" hidden="1" customHeight="1" x14ac:dyDescent="0.75">
      <c r="A2" s="54"/>
      <c r="B2" s="54"/>
      <c r="C2" s="54"/>
      <c r="D2" s="54"/>
      <c r="E2" s="54"/>
      <c r="F2" s="54"/>
      <c r="G2" s="54"/>
      <c r="H2" s="54"/>
      <c r="I2" s="54"/>
      <c r="J2" s="54"/>
      <c r="K2" s="54"/>
      <c r="L2" s="54"/>
      <c r="M2" s="73"/>
      <c r="N2" s="54"/>
      <c r="O2" s="52"/>
      <c r="P2" s="54"/>
    </row>
    <row r="3" spans="1:16" s="7" customFormat="1" ht="24.75" customHeight="1" x14ac:dyDescent="0.25">
      <c r="A3" s="99" t="s">
        <v>0</v>
      </c>
      <c r="B3" s="100" t="s">
        <v>1</v>
      </c>
      <c r="C3" s="103" t="s">
        <v>148</v>
      </c>
      <c r="D3" s="103" t="s">
        <v>137</v>
      </c>
      <c r="E3" s="103" t="s">
        <v>144</v>
      </c>
      <c r="F3" s="103" t="s">
        <v>145</v>
      </c>
      <c r="G3" s="104" t="s">
        <v>236</v>
      </c>
      <c r="H3" s="106" t="s">
        <v>138</v>
      </c>
      <c r="I3" s="107"/>
      <c r="J3" s="107"/>
      <c r="K3" s="107"/>
      <c r="L3" s="108"/>
      <c r="M3" s="109" t="s">
        <v>163</v>
      </c>
      <c r="N3" s="98" t="s">
        <v>37</v>
      </c>
      <c r="O3" s="101" t="s">
        <v>88</v>
      </c>
      <c r="P3" s="98" t="s">
        <v>46</v>
      </c>
    </row>
    <row r="4" spans="1:16" s="8" customFormat="1" ht="25.5" customHeight="1" x14ac:dyDescent="0.25">
      <c r="A4" s="99"/>
      <c r="B4" s="100"/>
      <c r="C4" s="103"/>
      <c r="D4" s="103"/>
      <c r="E4" s="103"/>
      <c r="F4" s="103"/>
      <c r="G4" s="105"/>
      <c r="H4" s="69">
        <v>1</v>
      </c>
      <c r="I4" s="69">
        <v>2</v>
      </c>
      <c r="J4" s="69">
        <v>3</v>
      </c>
      <c r="K4" s="69">
        <v>4</v>
      </c>
      <c r="L4" s="69">
        <v>5</v>
      </c>
      <c r="M4" s="110"/>
      <c r="N4" s="98"/>
      <c r="O4" s="102"/>
      <c r="P4" s="98"/>
    </row>
    <row r="5" spans="1:16" s="8" customFormat="1" ht="25.5" customHeight="1" x14ac:dyDescent="0.25">
      <c r="A5" s="64" t="s">
        <v>130</v>
      </c>
      <c r="B5" s="64"/>
      <c r="C5" s="65">
        <f>C6+C18+C54+C67+C77</f>
        <v>60</v>
      </c>
      <c r="D5" s="65">
        <f>D6+D18+D54+D67+D77</f>
        <v>50</v>
      </c>
      <c r="E5" s="65">
        <f>E6+E18+E54+E67+E77</f>
        <v>50</v>
      </c>
      <c r="F5" s="65">
        <f>F6+F18+F54+F67+F77</f>
        <v>40</v>
      </c>
      <c r="G5" s="65">
        <f>G6+G18+G54+G67+G77</f>
        <v>50</v>
      </c>
      <c r="H5" s="66"/>
      <c r="I5" s="66"/>
      <c r="J5" s="66"/>
      <c r="K5" s="66"/>
      <c r="L5" s="66"/>
      <c r="M5" s="70"/>
      <c r="N5" s="67"/>
      <c r="O5" s="68"/>
      <c r="P5" s="67"/>
    </row>
    <row r="6" spans="1:16" s="12" customFormat="1" ht="20.100000000000001" customHeight="1" x14ac:dyDescent="0.25">
      <c r="A6" s="58" t="s">
        <v>23</v>
      </c>
      <c r="B6" s="56"/>
      <c r="C6" s="93">
        <v>30</v>
      </c>
      <c r="D6" s="93">
        <v>20</v>
      </c>
      <c r="E6" s="93">
        <v>20</v>
      </c>
      <c r="F6" s="93">
        <f>SUM(F7:F25)</f>
        <v>0</v>
      </c>
      <c r="G6" s="93">
        <v>20</v>
      </c>
      <c r="H6" s="9"/>
      <c r="I6" s="9"/>
      <c r="J6" s="9"/>
      <c r="K6" s="9"/>
      <c r="L6" s="9"/>
      <c r="M6" s="71"/>
      <c r="N6" s="10"/>
      <c r="O6" s="10"/>
      <c r="P6" s="11"/>
    </row>
    <row r="7" spans="1:16" ht="330" customHeight="1" x14ac:dyDescent="0.7">
      <c r="A7" s="16" t="s">
        <v>20</v>
      </c>
      <c r="B7" s="43" t="s">
        <v>8</v>
      </c>
      <c r="C7" s="44">
        <v>5</v>
      </c>
      <c r="D7" s="44"/>
      <c r="E7" s="44"/>
      <c r="F7" s="44"/>
      <c r="G7" s="44"/>
      <c r="H7" s="30">
        <v>1</v>
      </c>
      <c r="I7" s="30">
        <v>2</v>
      </c>
      <c r="J7" s="30">
        <v>3</v>
      </c>
      <c r="K7" s="30">
        <v>4</v>
      </c>
      <c r="L7" s="30">
        <v>5</v>
      </c>
      <c r="M7" s="72" t="s">
        <v>257</v>
      </c>
      <c r="N7" s="16" t="s">
        <v>62</v>
      </c>
      <c r="O7" s="89" t="s">
        <v>259</v>
      </c>
      <c r="P7" s="46" t="s">
        <v>118</v>
      </c>
    </row>
    <row r="8" spans="1:16" ht="286.5" customHeight="1" x14ac:dyDescent="0.7">
      <c r="A8" s="16" t="s">
        <v>125</v>
      </c>
      <c r="B8" s="43" t="s">
        <v>8</v>
      </c>
      <c r="C8" s="44">
        <v>2.5</v>
      </c>
      <c r="D8" s="44"/>
      <c r="E8" s="44"/>
      <c r="F8" s="44"/>
      <c r="G8" s="44"/>
      <c r="H8" s="30">
        <v>1</v>
      </c>
      <c r="I8" s="30">
        <v>2</v>
      </c>
      <c r="J8" s="30">
        <v>3</v>
      </c>
      <c r="K8" s="30">
        <v>4</v>
      </c>
      <c r="L8" s="30">
        <v>5</v>
      </c>
      <c r="M8" s="72" t="s">
        <v>257</v>
      </c>
      <c r="N8" s="86" t="s">
        <v>63</v>
      </c>
      <c r="O8" s="74" t="s">
        <v>258</v>
      </c>
      <c r="P8" s="16" t="s">
        <v>66</v>
      </c>
    </row>
    <row r="9" spans="1:16" s="18" customFormat="1" ht="264.75" customHeight="1" x14ac:dyDescent="0.7">
      <c r="A9" s="16" t="s">
        <v>128</v>
      </c>
      <c r="B9" s="43" t="s">
        <v>8</v>
      </c>
      <c r="C9" s="44">
        <v>2.5</v>
      </c>
      <c r="D9" s="44"/>
      <c r="E9" s="44"/>
      <c r="F9" s="44"/>
      <c r="G9" s="44"/>
      <c r="H9" s="30">
        <v>1</v>
      </c>
      <c r="I9" s="30">
        <v>2</v>
      </c>
      <c r="J9" s="30">
        <v>3</v>
      </c>
      <c r="K9" s="30">
        <v>4</v>
      </c>
      <c r="L9" s="30">
        <v>5</v>
      </c>
      <c r="M9" s="72" t="s">
        <v>257</v>
      </c>
      <c r="N9" s="16" t="s">
        <v>64</v>
      </c>
      <c r="O9" s="16" t="s">
        <v>258</v>
      </c>
      <c r="P9" s="16" t="s">
        <v>67</v>
      </c>
    </row>
    <row r="10" spans="1:16" ht="349.5" customHeight="1" x14ac:dyDescent="0.7">
      <c r="A10" s="16" t="s">
        <v>126</v>
      </c>
      <c r="B10" s="43" t="s">
        <v>8</v>
      </c>
      <c r="C10" s="44">
        <v>2.5</v>
      </c>
      <c r="D10" s="44"/>
      <c r="E10" s="44"/>
      <c r="F10" s="44"/>
      <c r="G10" s="44"/>
      <c r="H10" s="30">
        <v>1</v>
      </c>
      <c r="I10" s="30">
        <v>2</v>
      </c>
      <c r="J10" s="30">
        <v>3</v>
      </c>
      <c r="K10" s="30">
        <v>4</v>
      </c>
      <c r="L10" s="30">
        <v>5</v>
      </c>
      <c r="M10" s="72" t="s">
        <v>257</v>
      </c>
      <c r="N10" s="16" t="s">
        <v>65</v>
      </c>
      <c r="O10" s="16" t="s">
        <v>258</v>
      </c>
      <c r="P10" s="16" t="s">
        <v>68</v>
      </c>
    </row>
    <row r="11" spans="1:16" ht="310.5" customHeight="1" x14ac:dyDescent="0.7">
      <c r="A11" s="16" t="s">
        <v>146</v>
      </c>
      <c r="B11" s="43" t="s">
        <v>8</v>
      </c>
      <c r="C11" s="44">
        <v>2.5</v>
      </c>
      <c r="D11" s="44"/>
      <c r="E11" s="44"/>
      <c r="F11" s="44"/>
      <c r="G11" s="44"/>
      <c r="H11" s="30">
        <v>1</v>
      </c>
      <c r="I11" s="30">
        <v>2</v>
      </c>
      <c r="J11" s="30">
        <v>3</v>
      </c>
      <c r="K11" s="30">
        <v>4</v>
      </c>
      <c r="L11" s="30">
        <v>5</v>
      </c>
      <c r="M11" s="72" t="s">
        <v>257</v>
      </c>
      <c r="N11" s="16"/>
      <c r="O11" s="16" t="s">
        <v>258</v>
      </c>
      <c r="P11" s="16" t="s">
        <v>69</v>
      </c>
    </row>
    <row r="12" spans="1:16" ht="270.60000000000002" x14ac:dyDescent="0.7">
      <c r="A12" s="16" t="s">
        <v>120</v>
      </c>
      <c r="B12" s="43" t="s">
        <v>8</v>
      </c>
      <c r="C12" s="44">
        <v>2.5</v>
      </c>
      <c r="D12" s="44"/>
      <c r="E12" s="44"/>
      <c r="F12" s="44"/>
      <c r="G12" s="44"/>
      <c r="H12" s="30">
        <v>1</v>
      </c>
      <c r="I12" s="30">
        <v>2</v>
      </c>
      <c r="J12" s="30">
        <v>3</v>
      </c>
      <c r="K12" s="30">
        <v>4</v>
      </c>
      <c r="L12" s="30">
        <v>5</v>
      </c>
      <c r="M12" s="72" t="s">
        <v>257</v>
      </c>
      <c r="N12" s="16" t="s">
        <v>64</v>
      </c>
      <c r="O12" s="16" t="s">
        <v>258</v>
      </c>
      <c r="P12" s="16" t="s">
        <v>87</v>
      </c>
    </row>
    <row r="13" spans="1:16" ht="270.60000000000002" hidden="1" x14ac:dyDescent="0.7">
      <c r="A13" s="16" t="s">
        <v>133</v>
      </c>
      <c r="B13" s="43" t="s">
        <v>8</v>
      </c>
      <c r="C13" s="44">
        <v>2.5</v>
      </c>
      <c r="D13" s="44"/>
      <c r="E13" s="44"/>
      <c r="F13" s="44"/>
      <c r="G13" s="44"/>
      <c r="H13" s="30">
        <v>1</v>
      </c>
      <c r="I13" s="30">
        <v>2</v>
      </c>
      <c r="J13" s="30">
        <v>3</v>
      </c>
      <c r="K13" s="30">
        <v>4</v>
      </c>
      <c r="L13" s="30">
        <v>5</v>
      </c>
      <c r="M13" s="72" t="s">
        <v>257</v>
      </c>
      <c r="N13" s="16" t="s">
        <v>64</v>
      </c>
      <c r="O13" s="16" t="s">
        <v>258</v>
      </c>
      <c r="P13" s="16" t="s">
        <v>70</v>
      </c>
    </row>
    <row r="14" spans="1:16" ht="393.6" x14ac:dyDescent="0.7">
      <c r="A14" s="16" t="s">
        <v>124</v>
      </c>
      <c r="B14" s="43" t="s">
        <v>8</v>
      </c>
      <c r="C14" s="44">
        <v>2.5</v>
      </c>
      <c r="D14" s="44"/>
      <c r="E14" s="44"/>
      <c r="F14" s="44"/>
      <c r="G14" s="44"/>
      <c r="H14" s="30">
        <v>1</v>
      </c>
      <c r="I14" s="30">
        <v>2</v>
      </c>
      <c r="J14" s="30">
        <v>3</v>
      </c>
      <c r="K14" s="30">
        <v>4</v>
      </c>
      <c r="L14" s="30">
        <v>5</v>
      </c>
      <c r="M14" s="72" t="s">
        <v>257</v>
      </c>
      <c r="N14" s="16"/>
      <c r="O14" s="16" t="s">
        <v>258</v>
      </c>
      <c r="P14" s="16" t="s">
        <v>86</v>
      </c>
    </row>
    <row r="15" spans="1:16" ht="304.5" customHeight="1" x14ac:dyDescent="0.7">
      <c r="A15" s="16" t="s">
        <v>121</v>
      </c>
      <c r="B15" s="43" t="s">
        <v>8</v>
      </c>
      <c r="C15" s="44">
        <v>2.5</v>
      </c>
      <c r="D15" s="44"/>
      <c r="E15" s="44"/>
      <c r="F15" s="44"/>
      <c r="G15" s="44"/>
      <c r="H15" s="30">
        <v>1</v>
      </c>
      <c r="I15" s="30">
        <v>2</v>
      </c>
      <c r="J15" s="30">
        <v>3</v>
      </c>
      <c r="K15" s="30">
        <v>4</v>
      </c>
      <c r="L15" s="30">
        <v>5</v>
      </c>
      <c r="M15" s="75" t="s">
        <v>257</v>
      </c>
      <c r="N15" s="16" t="s">
        <v>64</v>
      </c>
      <c r="O15" s="16" t="s">
        <v>258</v>
      </c>
      <c r="P15" s="16" t="s">
        <v>71</v>
      </c>
    </row>
    <row r="16" spans="1:16" ht="262.5" hidden="1" customHeight="1" x14ac:dyDescent="0.7">
      <c r="A16" s="16" t="s">
        <v>122</v>
      </c>
      <c r="B16" s="43" t="s">
        <v>8</v>
      </c>
      <c r="C16" s="44">
        <v>2.5</v>
      </c>
      <c r="D16" s="44"/>
      <c r="E16" s="44"/>
      <c r="F16" s="44"/>
      <c r="G16" s="44"/>
      <c r="H16" s="30">
        <v>1</v>
      </c>
      <c r="I16" s="30">
        <v>2</v>
      </c>
      <c r="J16" s="30">
        <v>3</v>
      </c>
      <c r="K16" s="30">
        <v>4</v>
      </c>
      <c r="L16" s="30">
        <v>5</v>
      </c>
      <c r="M16" s="75" t="s">
        <v>256</v>
      </c>
      <c r="N16" s="16" t="s">
        <v>72</v>
      </c>
      <c r="O16" s="16"/>
      <c r="P16" s="16" t="s">
        <v>89</v>
      </c>
    </row>
    <row r="17" spans="1:20" ht="270.60000000000002" hidden="1" x14ac:dyDescent="0.7">
      <c r="A17" s="16" t="s">
        <v>123</v>
      </c>
      <c r="B17" s="43" t="s">
        <v>8</v>
      </c>
      <c r="C17" s="44">
        <v>2.5</v>
      </c>
      <c r="D17" s="44"/>
      <c r="E17" s="44"/>
      <c r="F17" s="44"/>
      <c r="G17" s="44"/>
      <c r="H17" s="30">
        <v>1</v>
      </c>
      <c r="I17" s="30">
        <v>2</v>
      </c>
      <c r="J17" s="30">
        <v>3</v>
      </c>
      <c r="K17" s="30">
        <v>4</v>
      </c>
      <c r="L17" s="30">
        <v>5</v>
      </c>
      <c r="M17" s="75" t="s">
        <v>257</v>
      </c>
      <c r="N17" s="16" t="s">
        <v>73</v>
      </c>
      <c r="O17" s="16" t="s">
        <v>258</v>
      </c>
      <c r="P17" s="16" t="s">
        <v>90</v>
      </c>
    </row>
    <row r="18" spans="1:20" s="12" customFormat="1" ht="20.100000000000001" customHeight="1" x14ac:dyDescent="0.25">
      <c r="A18" s="111" t="s">
        <v>24</v>
      </c>
      <c r="B18" s="112"/>
      <c r="C18" s="112"/>
      <c r="D18" s="112"/>
      <c r="E18" s="112"/>
      <c r="F18" s="112"/>
      <c r="G18" s="112"/>
      <c r="H18" s="112"/>
      <c r="I18" s="112"/>
      <c r="J18" s="112"/>
      <c r="K18" s="112"/>
      <c r="L18" s="112"/>
      <c r="M18" s="112"/>
      <c r="N18" s="112"/>
      <c r="O18" s="112"/>
      <c r="P18" s="113"/>
    </row>
    <row r="19" spans="1:20" s="12" customFormat="1" x14ac:dyDescent="0.25">
      <c r="A19" s="59" t="s">
        <v>15</v>
      </c>
      <c r="B19" s="57"/>
      <c r="C19" s="44"/>
      <c r="D19" s="44"/>
      <c r="E19" s="44"/>
      <c r="F19" s="44"/>
      <c r="G19" s="44"/>
      <c r="H19" s="19"/>
      <c r="I19" s="19"/>
      <c r="J19" s="19"/>
      <c r="K19" s="19"/>
      <c r="L19" s="19"/>
      <c r="M19" s="51"/>
      <c r="N19" s="20"/>
      <c r="O19" s="20"/>
      <c r="P19" s="20"/>
    </row>
    <row r="20" spans="1:20" ht="98.4" x14ac:dyDescent="0.7">
      <c r="A20" s="16" t="s">
        <v>61</v>
      </c>
      <c r="B20" s="43" t="s">
        <v>5</v>
      </c>
      <c r="C20" s="44">
        <v>2</v>
      </c>
      <c r="D20" s="44"/>
      <c r="E20" s="44"/>
      <c r="F20" s="44"/>
      <c r="G20" s="44"/>
      <c r="H20" s="17">
        <v>3441.2889062500003</v>
      </c>
      <c r="I20" s="17">
        <v>3622.4093750000002</v>
      </c>
      <c r="J20" s="17">
        <v>3813.0625</v>
      </c>
      <c r="K20" s="17">
        <v>4013.75</v>
      </c>
      <c r="L20" s="17">
        <v>4225</v>
      </c>
      <c r="M20" s="46" t="s">
        <v>139</v>
      </c>
      <c r="N20" s="16" t="s">
        <v>74</v>
      </c>
      <c r="O20" s="16" t="s">
        <v>110</v>
      </c>
      <c r="P20" s="37" t="s">
        <v>94</v>
      </c>
    </row>
    <row r="21" spans="1:20" ht="147.6" x14ac:dyDescent="0.7">
      <c r="A21" s="16" t="s">
        <v>12</v>
      </c>
      <c r="B21" s="43" t="s">
        <v>3</v>
      </c>
      <c r="C21" s="44">
        <v>1.25</v>
      </c>
      <c r="D21" s="44"/>
      <c r="E21" s="44"/>
      <c r="F21" s="44"/>
      <c r="G21" s="44"/>
      <c r="H21" s="60">
        <v>70</v>
      </c>
      <c r="I21" s="60">
        <v>75</v>
      </c>
      <c r="J21" s="60">
        <v>80</v>
      </c>
      <c r="K21" s="60">
        <v>85</v>
      </c>
      <c r="L21" s="60">
        <v>90</v>
      </c>
      <c r="M21" s="46" t="s">
        <v>139</v>
      </c>
      <c r="N21" s="16" t="s">
        <v>75</v>
      </c>
      <c r="O21" s="16" t="s">
        <v>159</v>
      </c>
      <c r="P21" s="16" t="s">
        <v>134</v>
      </c>
    </row>
    <row r="22" spans="1:20" ht="98.4" x14ac:dyDescent="0.7">
      <c r="A22" s="16" t="s">
        <v>13</v>
      </c>
      <c r="B22" s="43" t="s">
        <v>3</v>
      </c>
      <c r="C22" s="44">
        <v>2</v>
      </c>
      <c r="D22" s="44"/>
      <c r="E22" s="44"/>
      <c r="F22" s="44"/>
      <c r="G22" s="44"/>
      <c r="H22" s="60">
        <v>20</v>
      </c>
      <c r="I22" s="60">
        <v>40</v>
      </c>
      <c r="J22" s="60">
        <v>60</v>
      </c>
      <c r="K22" s="60">
        <v>80</v>
      </c>
      <c r="L22" s="60">
        <v>100</v>
      </c>
      <c r="M22" s="46" t="s">
        <v>158</v>
      </c>
      <c r="N22" s="16" t="s">
        <v>38</v>
      </c>
      <c r="O22" s="16" t="s">
        <v>160</v>
      </c>
      <c r="P22" s="16" t="s">
        <v>93</v>
      </c>
    </row>
    <row r="23" spans="1:20" ht="73.8" x14ac:dyDescent="0.7">
      <c r="A23" s="16" t="s">
        <v>14</v>
      </c>
      <c r="B23" s="48" t="s">
        <v>2</v>
      </c>
      <c r="C23" s="44">
        <v>2</v>
      </c>
      <c r="D23" s="44"/>
      <c r="E23" s="44"/>
      <c r="F23" s="44"/>
      <c r="G23" s="44"/>
      <c r="H23" s="60">
        <v>1</v>
      </c>
      <c r="I23" s="60">
        <v>2</v>
      </c>
      <c r="J23" s="60">
        <v>3</v>
      </c>
      <c r="K23" s="60">
        <v>4</v>
      </c>
      <c r="L23" s="60">
        <v>5</v>
      </c>
      <c r="M23" s="46" t="s">
        <v>162</v>
      </c>
      <c r="N23" s="16" t="s">
        <v>38</v>
      </c>
      <c r="O23" s="16" t="s">
        <v>161</v>
      </c>
      <c r="P23" s="16" t="s">
        <v>92</v>
      </c>
    </row>
    <row r="24" spans="1:20" ht="73.8" x14ac:dyDescent="0.7">
      <c r="A24" s="16" t="s">
        <v>27</v>
      </c>
      <c r="B24" s="48" t="s">
        <v>6</v>
      </c>
      <c r="C24" s="44">
        <v>1.25</v>
      </c>
      <c r="D24" s="44"/>
      <c r="E24" s="44"/>
      <c r="F24" s="44"/>
      <c r="G24" s="44"/>
      <c r="H24" s="61">
        <v>7000</v>
      </c>
      <c r="I24" s="61">
        <v>9000</v>
      </c>
      <c r="J24" s="61">
        <v>11000</v>
      </c>
      <c r="K24" s="61">
        <v>13000</v>
      </c>
      <c r="L24" s="61">
        <v>15000</v>
      </c>
      <c r="M24" s="46" t="s">
        <v>162</v>
      </c>
      <c r="N24" s="16" t="s">
        <v>38</v>
      </c>
      <c r="O24" s="16" t="s">
        <v>111</v>
      </c>
      <c r="P24" s="16" t="s">
        <v>91</v>
      </c>
    </row>
    <row r="25" spans="1:20" ht="49.2" x14ac:dyDescent="0.7">
      <c r="A25" s="16" t="s">
        <v>131</v>
      </c>
      <c r="B25" s="49" t="s">
        <v>2</v>
      </c>
      <c r="C25" s="44">
        <v>2</v>
      </c>
      <c r="D25" s="44"/>
      <c r="E25" s="44"/>
      <c r="F25" s="44"/>
      <c r="G25" s="44"/>
      <c r="H25" s="60">
        <v>1</v>
      </c>
      <c r="I25" s="60">
        <v>2</v>
      </c>
      <c r="J25" s="60">
        <v>3</v>
      </c>
      <c r="K25" s="60">
        <v>4</v>
      </c>
      <c r="L25" s="60">
        <v>5</v>
      </c>
      <c r="M25" s="46" t="s">
        <v>164</v>
      </c>
      <c r="N25" s="16" t="s">
        <v>79</v>
      </c>
      <c r="O25" s="16" t="s">
        <v>111</v>
      </c>
      <c r="P25" s="16" t="s">
        <v>165</v>
      </c>
    </row>
    <row r="26" spans="1:20" ht="172.2" x14ac:dyDescent="0.7">
      <c r="A26" s="16" t="s">
        <v>47</v>
      </c>
      <c r="B26" s="48" t="s">
        <v>3</v>
      </c>
      <c r="C26" s="44">
        <v>1.25</v>
      </c>
      <c r="D26" s="44"/>
      <c r="E26" s="44"/>
      <c r="F26" s="44"/>
      <c r="G26" s="44"/>
      <c r="H26" s="60">
        <v>20</v>
      </c>
      <c r="I26" s="60">
        <v>40</v>
      </c>
      <c r="J26" s="60">
        <v>60</v>
      </c>
      <c r="K26" s="60">
        <v>80</v>
      </c>
      <c r="L26" s="60">
        <v>100</v>
      </c>
      <c r="M26" s="46" t="s">
        <v>158</v>
      </c>
      <c r="N26" s="16" t="s">
        <v>38</v>
      </c>
      <c r="O26" s="16" t="s">
        <v>111</v>
      </c>
      <c r="P26" s="16" t="s">
        <v>127</v>
      </c>
    </row>
    <row r="27" spans="1:20" ht="98.4" x14ac:dyDescent="0.7">
      <c r="A27" s="16" t="s">
        <v>48</v>
      </c>
      <c r="B27" s="48" t="s">
        <v>5</v>
      </c>
      <c r="C27" s="44">
        <v>1.25</v>
      </c>
      <c r="D27" s="44"/>
      <c r="E27" s="44"/>
      <c r="F27" s="44"/>
      <c r="G27" s="44"/>
      <c r="H27" s="60">
        <v>10</v>
      </c>
      <c r="I27" s="60">
        <v>20</v>
      </c>
      <c r="J27" s="60">
        <v>30</v>
      </c>
      <c r="K27" s="60">
        <v>40</v>
      </c>
      <c r="L27" s="60">
        <v>50</v>
      </c>
      <c r="M27" s="46" t="s">
        <v>158</v>
      </c>
      <c r="N27" s="16" t="s">
        <v>76</v>
      </c>
      <c r="O27" s="16" t="s">
        <v>170</v>
      </c>
      <c r="P27" s="16" t="s">
        <v>106</v>
      </c>
    </row>
    <row r="28" spans="1:20" ht="123" x14ac:dyDescent="0.7">
      <c r="A28" s="16" t="s">
        <v>49</v>
      </c>
      <c r="B28" s="48" t="s">
        <v>21</v>
      </c>
      <c r="C28" s="44">
        <v>1.25</v>
      </c>
      <c r="D28" s="44"/>
      <c r="E28" s="44"/>
      <c r="F28" s="44"/>
      <c r="G28" s="44"/>
      <c r="H28" s="60">
        <v>0</v>
      </c>
      <c r="I28" s="60" t="s">
        <v>129</v>
      </c>
      <c r="J28" s="60" t="s">
        <v>129</v>
      </c>
      <c r="K28" s="60">
        <v>1</v>
      </c>
      <c r="L28" s="60">
        <v>2</v>
      </c>
      <c r="M28" s="46" t="s">
        <v>166</v>
      </c>
      <c r="N28" s="16" t="s">
        <v>77</v>
      </c>
      <c r="O28" s="16" t="s">
        <v>169</v>
      </c>
      <c r="P28" s="37" t="s">
        <v>167</v>
      </c>
    </row>
    <row r="29" spans="1:20" ht="147.6" x14ac:dyDescent="0.7">
      <c r="A29" s="16" t="s">
        <v>119</v>
      </c>
      <c r="B29" s="48" t="s">
        <v>4</v>
      </c>
      <c r="C29" s="44">
        <v>1.25</v>
      </c>
      <c r="D29" s="44"/>
      <c r="E29" s="44"/>
      <c r="F29" s="44"/>
      <c r="G29" s="44"/>
      <c r="H29" s="60">
        <v>1</v>
      </c>
      <c r="I29" s="60">
        <v>2</v>
      </c>
      <c r="J29" s="60">
        <v>3</v>
      </c>
      <c r="K29" s="60">
        <v>4</v>
      </c>
      <c r="L29" s="60">
        <v>5</v>
      </c>
      <c r="M29" s="50" t="s">
        <v>171</v>
      </c>
      <c r="N29" s="16" t="s">
        <v>78</v>
      </c>
      <c r="O29" s="16" t="s">
        <v>168</v>
      </c>
      <c r="P29" s="16" t="s">
        <v>172</v>
      </c>
    </row>
    <row r="30" spans="1:20" ht="20.100000000000001" customHeight="1" x14ac:dyDescent="0.7">
      <c r="A30" s="40" t="s">
        <v>16</v>
      </c>
      <c r="B30" s="19"/>
      <c r="C30" s="44"/>
      <c r="D30" s="44"/>
      <c r="E30" s="44"/>
      <c r="F30" s="44"/>
      <c r="G30" s="44"/>
      <c r="H30" s="19"/>
      <c r="I30" s="19"/>
      <c r="J30" s="19"/>
      <c r="K30" s="19"/>
      <c r="L30" s="19"/>
      <c r="M30" s="51"/>
      <c r="N30" s="20"/>
      <c r="O30" s="20"/>
      <c r="P30" s="23"/>
    </row>
    <row r="31" spans="1:20" s="25" customFormat="1" ht="123" hidden="1" x14ac:dyDescent="0.7">
      <c r="A31" s="37" t="s">
        <v>50</v>
      </c>
      <c r="B31" s="24" t="s">
        <v>45</v>
      </c>
      <c r="C31" s="44">
        <f>28/22</f>
        <v>1.2727272727272727</v>
      </c>
      <c r="D31" s="44"/>
      <c r="E31" s="44"/>
      <c r="F31" s="44"/>
      <c r="G31" s="44"/>
      <c r="H31" s="13">
        <v>28</v>
      </c>
      <c r="I31" s="13">
        <v>56</v>
      </c>
      <c r="J31" s="13">
        <v>84</v>
      </c>
      <c r="K31" s="13">
        <v>112</v>
      </c>
      <c r="L31" s="13">
        <v>140</v>
      </c>
      <c r="M31" s="72" t="s">
        <v>147</v>
      </c>
      <c r="N31" s="16" t="s">
        <v>173</v>
      </c>
      <c r="O31" s="16" t="s">
        <v>176</v>
      </c>
      <c r="P31" s="114" t="s">
        <v>177</v>
      </c>
    </row>
    <row r="32" spans="1:20" s="25" customFormat="1" ht="73.8" x14ac:dyDescent="0.7">
      <c r="A32" s="16" t="s">
        <v>51</v>
      </c>
      <c r="B32" s="14" t="s">
        <v>45</v>
      </c>
      <c r="C32" s="44">
        <f>28/22</f>
        <v>1.2727272727272727</v>
      </c>
      <c r="D32" s="44"/>
      <c r="E32" s="44"/>
      <c r="F32" s="44"/>
      <c r="G32" s="44"/>
      <c r="H32" s="13">
        <v>8</v>
      </c>
      <c r="I32" s="13">
        <v>16</v>
      </c>
      <c r="J32" s="13">
        <v>24</v>
      </c>
      <c r="K32" s="13">
        <v>32</v>
      </c>
      <c r="L32" s="13">
        <v>40</v>
      </c>
      <c r="M32" s="72" t="s">
        <v>147</v>
      </c>
      <c r="N32" s="16" t="s">
        <v>174</v>
      </c>
      <c r="O32" s="16" t="s">
        <v>178</v>
      </c>
      <c r="P32" s="114" t="s">
        <v>177</v>
      </c>
      <c r="Q32" s="27"/>
      <c r="R32" s="27"/>
      <c r="S32" s="27"/>
      <c r="T32" s="27"/>
    </row>
    <row r="33" spans="1:18" ht="73.8" x14ac:dyDescent="0.7">
      <c r="A33" s="16" t="s">
        <v>28</v>
      </c>
      <c r="B33" s="28" t="s">
        <v>3</v>
      </c>
      <c r="C33" s="44">
        <f>28/22</f>
        <v>1.2727272727272727</v>
      </c>
      <c r="D33" s="44"/>
      <c r="E33" s="44"/>
      <c r="F33" s="44"/>
      <c r="G33" s="44"/>
      <c r="H33" s="13">
        <v>10</v>
      </c>
      <c r="I33" s="13">
        <v>20</v>
      </c>
      <c r="J33" s="13">
        <v>30</v>
      </c>
      <c r="K33" s="13">
        <v>40</v>
      </c>
      <c r="L33" s="13">
        <v>50</v>
      </c>
      <c r="M33" s="72" t="s">
        <v>179</v>
      </c>
      <c r="N33" s="16" t="s">
        <v>38</v>
      </c>
      <c r="O33" s="16" t="s">
        <v>175</v>
      </c>
      <c r="P33" s="16" t="s">
        <v>95</v>
      </c>
    </row>
    <row r="34" spans="1:18" ht="120" customHeight="1" x14ac:dyDescent="0.7">
      <c r="A34" s="94" t="s">
        <v>40</v>
      </c>
      <c r="B34" s="28" t="s">
        <v>3</v>
      </c>
      <c r="C34" s="44">
        <f>28/22</f>
        <v>1.2727272727272727</v>
      </c>
      <c r="D34" s="44"/>
      <c r="E34" s="44"/>
      <c r="F34" s="44"/>
      <c r="G34" s="44"/>
      <c r="H34" s="13">
        <v>4</v>
      </c>
      <c r="I34" s="13">
        <v>8</v>
      </c>
      <c r="J34" s="13">
        <v>12</v>
      </c>
      <c r="K34" s="13">
        <v>16</v>
      </c>
      <c r="L34" s="13">
        <v>20</v>
      </c>
      <c r="M34" s="72" t="s">
        <v>181</v>
      </c>
      <c r="N34" s="16" t="s">
        <v>182</v>
      </c>
      <c r="O34" s="94" t="s">
        <v>180</v>
      </c>
      <c r="P34" s="94" t="s">
        <v>96</v>
      </c>
    </row>
    <row r="35" spans="1:18" s="25" customFormat="1" ht="73.8" x14ac:dyDescent="0.7">
      <c r="A35" s="16" t="s">
        <v>81</v>
      </c>
      <c r="B35" s="24" t="s">
        <v>11</v>
      </c>
      <c r="C35" s="44">
        <f>28/22</f>
        <v>1.2727272727272727</v>
      </c>
      <c r="D35" s="44"/>
      <c r="E35" s="44"/>
      <c r="F35" s="44"/>
      <c r="G35" s="44"/>
      <c r="H35" s="13">
        <v>0</v>
      </c>
      <c r="I35" s="13"/>
      <c r="J35" s="13">
        <v>1</v>
      </c>
      <c r="K35" s="13">
        <v>2</v>
      </c>
      <c r="L35" s="13">
        <v>3</v>
      </c>
      <c r="M35" s="72" t="s">
        <v>184</v>
      </c>
      <c r="N35" s="16" t="s">
        <v>38</v>
      </c>
      <c r="O35" s="16" t="s">
        <v>183</v>
      </c>
      <c r="P35" s="29" t="s">
        <v>104</v>
      </c>
    </row>
    <row r="36" spans="1:18" ht="98.4" x14ac:dyDescent="0.7">
      <c r="A36" s="37" t="s">
        <v>52</v>
      </c>
      <c r="B36" s="28" t="s">
        <v>3</v>
      </c>
      <c r="C36" s="44">
        <v>2</v>
      </c>
      <c r="D36" s="44"/>
      <c r="E36" s="44"/>
      <c r="F36" s="44"/>
      <c r="G36" s="44"/>
      <c r="H36" s="13">
        <v>10</v>
      </c>
      <c r="I36" s="13">
        <v>20</v>
      </c>
      <c r="J36" s="13">
        <v>30</v>
      </c>
      <c r="K36" s="13">
        <v>40</v>
      </c>
      <c r="L36" s="13">
        <v>50</v>
      </c>
      <c r="M36" s="72" t="s">
        <v>187</v>
      </c>
      <c r="N36" s="16" t="s">
        <v>38</v>
      </c>
      <c r="O36" s="16" t="s">
        <v>185</v>
      </c>
      <c r="P36" s="16" t="s">
        <v>186</v>
      </c>
    </row>
    <row r="37" spans="1:18" ht="73.8" x14ac:dyDescent="0.7">
      <c r="A37" s="95" t="s">
        <v>53</v>
      </c>
      <c r="B37" s="14" t="s">
        <v>3</v>
      </c>
      <c r="C37" s="44">
        <f>28/22</f>
        <v>1.2727272727272727</v>
      </c>
      <c r="D37" s="44"/>
      <c r="E37" s="44"/>
      <c r="F37" s="44"/>
      <c r="G37" s="44"/>
      <c r="H37" s="13">
        <v>20</v>
      </c>
      <c r="I37" s="13">
        <v>40</v>
      </c>
      <c r="J37" s="13">
        <v>60</v>
      </c>
      <c r="K37" s="13">
        <v>80</v>
      </c>
      <c r="L37" s="13">
        <v>100</v>
      </c>
      <c r="M37" s="72" t="s">
        <v>188</v>
      </c>
      <c r="N37" s="16" t="s">
        <v>191</v>
      </c>
      <c r="O37" s="95" t="s">
        <v>193</v>
      </c>
      <c r="P37" s="95" t="s">
        <v>97</v>
      </c>
      <c r="Q37" s="32"/>
      <c r="R37" s="32"/>
    </row>
    <row r="38" spans="1:18" ht="73.8" x14ac:dyDescent="0.7">
      <c r="A38" s="96"/>
      <c r="B38" s="14"/>
      <c r="C38" s="44"/>
      <c r="D38" s="44"/>
      <c r="E38" s="44"/>
      <c r="F38" s="44"/>
      <c r="G38" s="44"/>
      <c r="H38" s="13">
        <v>4</v>
      </c>
      <c r="I38" s="13">
        <v>8</v>
      </c>
      <c r="J38" s="13">
        <v>12</v>
      </c>
      <c r="K38" s="13">
        <v>16</v>
      </c>
      <c r="L38" s="13">
        <v>20</v>
      </c>
      <c r="M38" s="72" t="s">
        <v>189</v>
      </c>
      <c r="N38" s="16" t="s">
        <v>192</v>
      </c>
      <c r="O38" s="96"/>
      <c r="P38" s="96"/>
      <c r="Q38" s="32"/>
      <c r="R38" s="32"/>
    </row>
    <row r="39" spans="1:18" ht="20.100000000000001" customHeight="1" x14ac:dyDescent="0.7">
      <c r="A39" s="40" t="s">
        <v>17</v>
      </c>
      <c r="B39" s="22"/>
      <c r="C39" s="44"/>
      <c r="D39" s="44"/>
      <c r="E39" s="44"/>
      <c r="F39" s="44"/>
      <c r="G39" s="44"/>
      <c r="H39" s="19"/>
      <c r="I39" s="19"/>
      <c r="J39" s="19"/>
      <c r="K39" s="19"/>
      <c r="L39" s="19"/>
      <c r="M39" s="51"/>
      <c r="N39" s="20"/>
      <c r="O39" s="20"/>
      <c r="P39" s="23"/>
    </row>
    <row r="40" spans="1:18" ht="96" hidden="1" customHeight="1" x14ac:dyDescent="0.7">
      <c r="A40" s="16" t="s">
        <v>54</v>
      </c>
      <c r="B40" s="14" t="s">
        <v>11</v>
      </c>
      <c r="C40" s="44">
        <f>28/22</f>
        <v>1.2727272727272727</v>
      </c>
      <c r="D40" s="44"/>
      <c r="E40" s="44"/>
      <c r="F40" s="44"/>
      <c r="G40" s="44"/>
      <c r="H40" s="13"/>
      <c r="I40" s="13">
        <v>1</v>
      </c>
      <c r="J40" s="13">
        <v>2</v>
      </c>
      <c r="K40" s="13">
        <v>3</v>
      </c>
      <c r="L40" s="13">
        <v>4</v>
      </c>
      <c r="M40" s="72" t="s">
        <v>196</v>
      </c>
      <c r="N40" s="31" t="s">
        <v>194</v>
      </c>
      <c r="O40" s="16" t="s">
        <v>195</v>
      </c>
      <c r="P40" s="16" t="s">
        <v>98</v>
      </c>
    </row>
    <row r="41" spans="1:18" ht="98.25" customHeight="1" x14ac:dyDescent="0.7">
      <c r="A41" s="95" t="s">
        <v>149</v>
      </c>
      <c r="B41" s="14" t="s">
        <v>45</v>
      </c>
      <c r="C41" s="44">
        <f>28/22</f>
        <v>1.2727272727272727</v>
      </c>
      <c r="D41" s="44"/>
      <c r="E41" s="44"/>
      <c r="F41" s="44"/>
      <c r="G41" s="44"/>
      <c r="H41" s="13">
        <f>I41-1.6</f>
        <v>1.6000000000000005</v>
      </c>
      <c r="I41" s="13">
        <f>J41-1.6</f>
        <v>3.2000000000000006</v>
      </c>
      <c r="J41" s="13">
        <f>K41-1.6</f>
        <v>4.8000000000000007</v>
      </c>
      <c r="K41" s="13">
        <f>L41-1.6</f>
        <v>6.4</v>
      </c>
      <c r="L41" s="13">
        <v>8</v>
      </c>
      <c r="M41" s="72" t="s">
        <v>197</v>
      </c>
      <c r="N41" s="31" t="s">
        <v>199</v>
      </c>
      <c r="O41" s="95" t="s">
        <v>200</v>
      </c>
      <c r="P41" s="95" t="s">
        <v>201</v>
      </c>
    </row>
    <row r="42" spans="1:18" ht="98.4" x14ac:dyDescent="0.7">
      <c r="A42" s="96"/>
      <c r="B42" s="14"/>
      <c r="C42" s="44"/>
      <c r="D42" s="44"/>
      <c r="E42" s="44"/>
      <c r="F42" s="44"/>
      <c r="G42" s="44"/>
      <c r="H42" s="13">
        <f>I42-0.8</f>
        <v>0.80000000000000027</v>
      </c>
      <c r="I42" s="13">
        <f>J42-0.8</f>
        <v>1.6000000000000003</v>
      </c>
      <c r="J42" s="13">
        <f>K42-0.8</f>
        <v>2.4000000000000004</v>
      </c>
      <c r="K42" s="13">
        <f>L42-0.8</f>
        <v>3.2</v>
      </c>
      <c r="L42" s="13">
        <v>4</v>
      </c>
      <c r="M42" s="72" t="s">
        <v>198</v>
      </c>
      <c r="N42" s="31" t="s">
        <v>190</v>
      </c>
      <c r="O42" s="96"/>
      <c r="P42" s="96"/>
    </row>
    <row r="43" spans="1:18" ht="98.4" x14ac:dyDescent="0.7">
      <c r="A43" s="16" t="s">
        <v>156</v>
      </c>
      <c r="B43" s="14" t="s">
        <v>7</v>
      </c>
      <c r="C43" s="44">
        <f>28/22</f>
        <v>1.2727272727272727</v>
      </c>
      <c r="D43" s="44"/>
      <c r="E43" s="44"/>
      <c r="F43" s="44"/>
      <c r="G43" s="44"/>
      <c r="H43" s="13"/>
      <c r="I43" s="13"/>
      <c r="J43" s="13">
        <v>1</v>
      </c>
      <c r="K43" s="13">
        <v>2</v>
      </c>
      <c r="L43" s="13">
        <v>3</v>
      </c>
      <c r="M43" s="72" t="s">
        <v>203</v>
      </c>
      <c r="N43" s="16" t="s">
        <v>80</v>
      </c>
      <c r="O43" s="16" t="s">
        <v>204</v>
      </c>
      <c r="P43" s="16" t="s">
        <v>202</v>
      </c>
    </row>
    <row r="44" spans="1:18" ht="73.8" x14ac:dyDescent="0.7">
      <c r="A44" s="37" t="s">
        <v>150</v>
      </c>
      <c r="B44" s="14" t="s">
        <v>10</v>
      </c>
      <c r="C44" s="44">
        <f>28/22</f>
        <v>1.2727272727272727</v>
      </c>
      <c r="D44" s="44"/>
      <c r="E44" s="44"/>
      <c r="F44" s="44"/>
      <c r="G44" s="44"/>
      <c r="H44" s="13">
        <v>1</v>
      </c>
      <c r="I44" s="13">
        <v>2</v>
      </c>
      <c r="J44" s="13">
        <v>3</v>
      </c>
      <c r="K44" s="13">
        <v>4</v>
      </c>
      <c r="L44" s="13">
        <v>5</v>
      </c>
      <c r="M44" s="72" t="s">
        <v>207</v>
      </c>
      <c r="N44" s="16" t="s">
        <v>80</v>
      </c>
      <c r="O44" s="16" t="s">
        <v>206</v>
      </c>
      <c r="P44" s="16" t="s">
        <v>205</v>
      </c>
    </row>
    <row r="45" spans="1:18" ht="98.4" x14ac:dyDescent="0.7">
      <c r="A45" s="95" t="s">
        <v>151</v>
      </c>
      <c r="B45" s="14" t="s">
        <v>45</v>
      </c>
      <c r="C45" s="44">
        <v>2</v>
      </c>
      <c r="D45" s="44"/>
      <c r="E45" s="44"/>
      <c r="F45" s="44"/>
      <c r="G45" s="44"/>
      <c r="H45" s="13">
        <f>I45-0.2</f>
        <v>0.20000000000000007</v>
      </c>
      <c r="I45" s="13">
        <f>J45-0.2</f>
        <v>0.40000000000000008</v>
      </c>
      <c r="J45" s="13">
        <f>K45-0.2</f>
        <v>0.60000000000000009</v>
      </c>
      <c r="K45" s="13">
        <f>L45-0.2</f>
        <v>0.8</v>
      </c>
      <c r="L45" s="13">
        <v>1</v>
      </c>
      <c r="M45" s="72" t="s">
        <v>208</v>
      </c>
      <c r="N45" s="16" t="s">
        <v>209</v>
      </c>
      <c r="O45" s="16" t="s">
        <v>210</v>
      </c>
      <c r="P45" s="95" t="s">
        <v>115</v>
      </c>
    </row>
    <row r="46" spans="1:18" ht="49.2" x14ac:dyDescent="0.7">
      <c r="A46" s="96"/>
      <c r="B46" s="14"/>
      <c r="C46" s="44"/>
      <c r="D46" s="44"/>
      <c r="E46" s="44"/>
      <c r="F46" s="44"/>
      <c r="G46" s="44"/>
      <c r="H46" s="13"/>
      <c r="I46" s="13"/>
      <c r="J46" s="13"/>
      <c r="K46" s="13"/>
      <c r="L46" s="13"/>
      <c r="M46" s="72" t="s">
        <v>211</v>
      </c>
      <c r="N46" s="16" t="s">
        <v>190</v>
      </c>
      <c r="O46" s="16" t="s">
        <v>212</v>
      </c>
      <c r="P46" s="96"/>
    </row>
    <row r="47" spans="1:18" ht="49.5" hidden="1" customHeight="1" x14ac:dyDescent="0.7">
      <c r="A47" s="40" t="s">
        <v>18</v>
      </c>
      <c r="B47" s="22"/>
      <c r="C47" s="44"/>
      <c r="D47" s="44"/>
      <c r="E47" s="44"/>
      <c r="F47" s="44"/>
      <c r="G47" s="44"/>
      <c r="H47" s="19"/>
      <c r="I47" s="19"/>
      <c r="J47" s="19"/>
      <c r="K47" s="19"/>
      <c r="L47" s="19"/>
      <c r="M47" s="51"/>
      <c r="N47" s="20"/>
      <c r="O47" s="20"/>
      <c r="P47" s="23"/>
    </row>
    <row r="48" spans="1:18" s="35" customFormat="1" ht="73.8" hidden="1" x14ac:dyDescent="0.7">
      <c r="A48" s="39" t="s">
        <v>152</v>
      </c>
      <c r="B48" s="34" t="s">
        <v>4</v>
      </c>
      <c r="C48" s="44">
        <f>28/22</f>
        <v>1.2727272727272727</v>
      </c>
      <c r="D48" s="44"/>
      <c r="E48" s="44"/>
      <c r="F48" s="44"/>
      <c r="G48" s="44"/>
      <c r="H48" s="60">
        <v>0</v>
      </c>
      <c r="I48" s="60"/>
      <c r="J48" s="60"/>
      <c r="K48" s="60">
        <v>1</v>
      </c>
      <c r="L48" s="60">
        <v>2</v>
      </c>
      <c r="M48" s="72" t="s">
        <v>213</v>
      </c>
      <c r="N48" s="16" t="s">
        <v>82</v>
      </c>
      <c r="O48" s="16" t="s">
        <v>214</v>
      </c>
      <c r="P48" s="39" t="s">
        <v>117</v>
      </c>
    </row>
    <row r="49" spans="1:16" ht="20.100000000000001" customHeight="1" x14ac:dyDescent="0.7">
      <c r="A49" s="40" t="s">
        <v>19</v>
      </c>
      <c r="B49" s="22"/>
      <c r="C49" s="44"/>
      <c r="D49" s="44"/>
      <c r="E49" s="44"/>
      <c r="F49" s="44"/>
      <c r="G49" s="44"/>
      <c r="H49" s="19"/>
      <c r="I49" s="19"/>
      <c r="J49" s="19"/>
      <c r="K49" s="19"/>
      <c r="L49" s="19"/>
      <c r="M49" s="51"/>
      <c r="N49" s="20"/>
      <c r="O49" s="20"/>
      <c r="P49" s="23"/>
    </row>
    <row r="50" spans="1:16" ht="49.2" x14ac:dyDescent="0.7">
      <c r="A50" s="16" t="s">
        <v>153</v>
      </c>
      <c r="B50" s="14" t="s">
        <v>8</v>
      </c>
      <c r="C50" s="44">
        <f>28/22</f>
        <v>1.2727272727272727</v>
      </c>
      <c r="D50" s="44"/>
      <c r="E50" s="44"/>
      <c r="F50" s="44"/>
      <c r="G50" s="44"/>
      <c r="H50" s="13">
        <v>1</v>
      </c>
      <c r="I50" s="13">
        <v>2</v>
      </c>
      <c r="J50" s="13">
        <v>3</v>
      </c>
      <c r="K50" s="13">
        <v>4</v>
      </c>
      <c r="L50" s="13">
        <v>5</v>
      </c>
      <c r="M50" s="72" t="s">
        <v>207</v>
      </c>
      <c r="N50" s="16" t="s">
        <v>215</v>
      </c>
      <c r="O50" s="16" t="s">
        <v>216</v>
      </c>
      <c r="P50" s="16" t="s">
        <v>99</v>
      </c>
    </row>
    <row r="51" spans="1:16" ht="104.25" customHeight="1" x14ac:dyDescent="0.7">
      <c r="A51" s="16" t="s">
        <v>157</v>
      </c>
      <c r="B51" s="14" t="s">
        <v>3</v>
      </c>
      <c r="C51" s="44">
        <f>28/22</f>
        <v>1.2727272727272727</v>
      </c>
      <c r="D51" s="44"/>
      <c r="E51" s="44"/>
      <c r="F51" s="44"/>
      <c r="G51" s="44"/>
      <c r="H51" s="21">
        <f>I51-(I51*10%)</f>
        <v>31.347000000000005</v>
      </c>
      <c r="I51" s="21">
        <f>J51-(J51*10%)</f>
        <v>34.830000000000005</v>
      </c>
      <c r="J51" s="21">
        <f>K51-(K51*10%)</f>
        <v>38.700000000000003</v>
      </c>
      <c r="K51" s="21">
        <v>43</v>
      </c>
      <c r="L51" s="21">
        <f>K51+(K51*10%)</f>
        <v>47.3</v>
      </c>
      <c r="M51" s="72" t="s">
        <v>219</v>
      </c>
      <c r="N51" s="16" t="s">
        <v>38</v>
      </c>
      <c r="O51" s="16" t="s">
        <v>217</v>
      </c>
      <c r="P51" s="16" t="s">
        <v>218</v>
      </c>
    </row>
    <row r="52" spans="1:16" ht="73.8" x14ac:dyDescent="0.7">
      <c r="A52" s="16" t="s">
        <v>154</v>
      </c>
      <c r="B52" s="14" t="s">
        <v>3</v>
      </c>
      <c r="C52" s="44">
        <f>28/22</f>
        <v>1.2727272727272727</v>
      </c>
      <c r="D52" s="44"/>
      <c r="E52" s="44"/>
      <c r="F52" s="44"/>
      <c r="G52" s="44"/>
      <c r="H52" s="13">
        <v>40</v>
      </c>
      <c r="I52" s="13">
        <v>50</v>
      </c>
      <c r="J52" s="13">
        <v>60</v>
      </c>
      <c r="K52" s="13">
        <v>70</v>
      </c>
      <c r="L52" s="13">
        <v>80</v>
      </c>
      <c r="M52" s="72" t="s">
        <v>220</v>
      </c>
      <c r="N52" s="16" t="s">
        <v>83</v>
      </c>
      <c r="O52" s="16" t="s">
        <v>113</v>
      </c>
      <c r="P52" s="16" t="s">
        <v>105</v>
      </c>
    </row>
    <row r="53" spans="1:16" ht="73.8" hidden="1" x14ac:dyDescent="0.7">
      <c r="A53" s="16" t="s">
        <v>155</v>
      </c>
      <c r="B53" s="14" t="s">
        <v>2</v>
      </c>
      <c r="C53" s="44">
        <f>28/22</f>
        <v>1.2727272727272727</v>
      </c>
      <c r="D53" s="44"/>
      <c r="E53" s="44"/>
      <c r="F53" s="44"/>
      <c r="G53" s="44"/>
      <c r="H53" s="13">
        <v>1</v>
      </c>
      <c r="I53" s="13">
        <v>2</v>
      </c>
      <c r="J53" s="13">
        <v>3</v>
      </c>
      <c r="K53" s="13">
        <v>4</v>
      </c>
      <c r="L53" s="13">
        <v>5</v>
      </c>
      <c r="M53" s="72" t="s">
        <v>224</v>
      </c>
      <c r="N53" s="16" t="s">
        <v>39</v>
      </c>
      <c r="O53" s="16" t="s">
        <v>114</v>
      </c>
      <c r="P53" s="16" t="s">
        <v>100</v>
      </c>
    </row>
    <row r="54" spans="1:16" s="36" customFormat="1" ht="20.100000000000001" customHeight="1" x14ac:dyDescent="0.25">
      <c r="A54" s="10" t="s">
        <v>25</v>
      </c>
      <c r="B54" s="10"/>
      <c r="C54" s="9">
        <v>10</v>
      </c>
      <c r="D54" s="9">
        <v>10</v>
      </c>
      <c r="E54" s="9">
        <v>10</v>
      </c>
      <c r="F54" s="9">
        <v>20</v>
      </c>
      <c r="G54" s="9">
        <v>10</v>
      </c>
      <c r="H54" s="9"/>
      <c r="I54" s="9"/>
      <c r="J54" s="9"/>
      <c r="K54" s="9"/>
      <c r="L54" s="9"/>
      <c r="M54" s="71"/>
      <c r="N54" s="10"/>
      <c r="O54" s="10"/>
      <c r="P54" s="11"/>
    </row>
    <row r="55" spans="1:16" ht="319.8" hidden="1" x14ac:dyDescent="0.7">
      <c r="A55" s="16" t="s">
        <v>29</v>
      </c>
      <c r="B55" s="14" t="s">
        <v>8</v>
      </c>
      <c r="C55" s="44">
        <v>1</v>
      </c>
      <c r="D55" s="44"/>
      <c r="E55" s="44"/>
      <c r="F55" s="44"/>
      <c r="G55" s="44"/>
      <c r="H55" s="13">
        <v>1</v>
      </c>
      <c r="I55" s="13">
        <v>2</v>
      </c>
      <c r="J55" s="13">
        <v>3</v>
      </c>
      <c r="K55" s="13">
        <v>4</v>
      </c>
      <c r="L55" s="13">
        <v>5</v>
      </c>
      <c r="M55" s="72" t="s">
        <v>223</v>
      </c>
      <c r="N55" s="16" t="s">
        <v>221</v>
      </c>
      <c r="O55" s="16" t="s">
        <v>222</v>
      </c>
      <c r="P55" s="16" t="s">
        <v>136</v>
      </c>
    </row>
    <row r="56" spans="1:16" ht="48.75" customHeight="1" x14ac:dyDescent="0.7">
      <c r="A56" s="16" t="s">
        <v>55</v>
      </c>
      <c r="B56" s="14" t="s">
        <v>5</v>
      </c>
      <c r="C56" s="44">
        <v>1</v>
      </c>
      <c r="D56" s="44"/>
      <c r="E56" s="44"/>
      <c r="F56" s="44"/>
      <c r="G56" s="44"/>
      <c r="H56" s="30">
        <v>50</v>
      </c>
      <c r="I56" s="30">
        <v>75</v>
      </c>
      <c r="J56" s="30">
        <v>100</v>
      </c>
      <c r="K56" s="30">
        <v>125</v>
      </c>
      <c r="L56" s="30">
        <v>150</v>
      </c>
      <c r="M56" s="72" t="s">
        <v>140</v>
      </c>
      <c r="N56" s="16" t="s">
        <v>84</v>
      </c>
      <c r="O56" s="16" t="s">
        <v>112</v>
      </c>
      <c r="P56" s="16" t="s">
        <v>107</v>
      </c>
    </row>
    <row r="57" spans="1:16" ht="98.4" x14ac:dyDescent="0.7">
      <c r="A57" s="16" t="s">
        <v>56</v>
      </c>
      <c r="B57" s="14" t="s">
        <v>58</v>
      </c>
      <c r="C57" s="44">
        <f>4/5</f>
        <v>0.8</v>
      </c>
      <c r="D57" s="44"/>
      <c r="E57" s="44"/>
      <c r="F57" s="44"/>
      <c r="G57" s="44"/>
      <c r="H57" s="30">
        <v>10</v>
      </c>
      <c r="I57" s="30">
        <v>20</v>
      </c>
      <c r="J57" s="30">
        <v>30</v>
      </c>
      <c r="K57" s="30">
        <v>40</v>
      </c>
      <c r="L57" s="30">
        <v>50</v>
      </c>
      <c r="M57" s="72" t="s">
        <v>141</v>
      </c>
      <c r="N57" s="16" t="s">
        <v>43</v>
      </c>
      <c r="O57" s="16" t="s">
        <v>112</v>
      </c>
      <c r="P57" s="16" t="s">
        <v>108</v>
      </c>
    </row>
    <row r="58" spans="1:16" ht="98.4" x14ac:dyDescent="0.7">
      <c r="A58" s="41" t="s">
        <v>57</v>
      </c>
      <c r="B58" s="15" t="s">
        <v>5</v>
      </c>
      <c r="C58" s="44">
        <v>0.8</v>
      </c>
      <c r="D58" s="44"/>
      <c r="E58" s="44"/>
      <c r="F58" s="44"/>
      <c r="G58" s="44"/>
      <c r="H58" s="30">
        <v>5</v>
      </c>
      <c r="I58" s="30">
        <v>10</v>
      </c>
      <c r="J58" s="30">
        <v>15</v>
      </c>
      <c r="K58" s="30">
        <v>20</v>
      </c>
      <c r="L58" s="30">
        <v>25</v>
      </c>
      <c r="M58" s="72" t="s">
        <v>141</v>
      </c>
      <c r="N58" s="16" t="s">
        <v>43</v>
      </c>
      <c r="O58" s="16" t="s">
        <v>112</v>
      </c>
      <c r="P58" s="16" t="s">
        <v>101</v>
      </c>
    </row>
    <row r="59" spans="1:16" ht="98.4" x14ac:dyDescent="0.7">
      <c r="A59" s="42" t="s">
        <v>59</v>
      </c>
      <c r="B59" s="15" t="s">
        <v>5</v>
      </c>
      <c r="C59" s="44">
        <v>0.8</v>
      </c>
      <c r="D59" s="44"/>
      <c r="E59" s="44"/>
      <c r="F59" s="44"/>
      <c r="G59" s="44"/>
      <c r="H59" s="30">
        <v>5</v>
      </c>
      <c r="I59" s="30">
        <v>10</v>
      </c>
      <c r="J59" s="30">
        <v>15</v>
      </c>
      <c r="K59" s="30">
        <v>20</v>
      </c>
      <c r="L59" s="30">
        <v>25</v>
      </c>
      <c r="M59" s="72" t="s">
        <v>141</v>
      </c>
      <c r="N59" s="16" t="s">
        <v>43</v>
      </c>
      <c r="O59" s="16" t="s">
        <v>112</v>
      </c>
      <c r="P59" s="16" t="s">
        <v>102</v>
      </c>
    </row>
    <row r="60" spans="1:16" s="25" customFormat="1" ht="73.8" x14ac:dyDescent="0.7">
      <c r="A60" s="83" t="s">
        <v>263</v>
      </c>
      <c r="B60" s="30" t="s">
        <v>5</v>
      </c>
      <c r="C60" s="44">
        <v>0.8</v>
      </c>
      <c r="D60" s="44"/>
      <c r="E60" s="44"/>
      <c r="F60" s="44"/>
      <c r="G60" s="44"/>
      <c r="H60" s="30">
        <v>100</v>
      </c>
      <c r="I60" s="30">
        <v>100</v>
      </c>
      <c r="J60" s="30">
        <v>120</v>
      </c>
      <c r="K60" s="30">
        <v>140</v>
      </c>
      <c r="L60" s="30">
        <v>160</v>
      </c>
      <c r="M60" s="72" t="s">
        <v>229</v>
      </c>
      <c r="N60" s="16" t="s">
        <v>43</v>
      </c>
      <c r="O60" s="16" t="s">
        <v>112</v>
      </c>
      <c r="P60" s="87" t="s">
        <v>280</v>
      </c>
    </row>
    <row r="61" spans="1:16" s="25" customFormat="1" ht="73.8" x14ac:dyDescent="0.7">
      <c r="A61" s="83" t="s">
        <v>264</v>
      </c>
      <c r="B61" s="30" t="s">
        <v>5</v>
      </c>
      <c r="C61" s="44">
        <v>0.8</v>
      </c>
      <c r="D61" s="44"/>
      <c r="E61" s="44"/>
      <c r="F61" s="44"/>
      <c r="G61" s="44"/>
      <c r="H61" s="30"/>
      <c r="I61" s="30">
        <v>110</v>
      </c>
      <c r="J61" s="30">
        <v>140</v>
      </c>
      <c r="K61" s="30">
        <v>170</v>
      </c>
      <c r="L61" s="30">
        <v>200</v>
      </c>
      <c r="M61" s="72" t="s">
        <v>228</v>
      </c>
      <c r="N61" s="16" t="s">
        <v>43</v>
      </c>
      <c r="O61" s="16" t="s">
        <v>112</v>
      </c>
      <c r="P61" s="87" t="s">
        <v>281</v>
      </c>
    </row>
    <row r="62" spans="1:16" s="25" customFormat="1" ht="73.8" x14ac:dyDescent="0.7">
      <c r="A62" s="83" t="s">
        <v>277</v>
      </c>
      <c r="B62" s="85" t="s">
        <v>3</v>
      </c>
      <c r="C62" s="90">
        <v>0.8</v>
      </c>
      <c r="D62" s="44"/>
      <c r="E62" s="44"/>
      <c r="F62" s="44"/>
      <c r="G62" s="44"/>
      <c r="H62" s="30">
        <v>10</v>
      </c>
      <c r="I62" s="30">
        <v>20</v>
      </c>
      <c r="J62" s="30">
        <v>30</v>
      </c>
      <c r="K62" s="30">
        <v>40</v>
      </c>
      <c r="L62" s="30">
        <v>50</v>
      </c>
      <c r="M62" s="37" t="s">
        <v>278</v>
      </c>
      <c r="N62" s="16" t="s">
        <v>38</v>
      </c>
      <c r="P62" s="88" t="s">
        <v>279</v>
      </c>
    </row>
    <row r="63" spans="1:16" ht="32.4" customHeight="1" x14ac:dyDescent="0.7">
      <c r="A63" s="16" t="s">
        <v>273</v>
      </c>
      <c r="B63" s="14" t="s">
        <v>22</v>
      </c>
      <c r="C63" s="44">
        <v>1</v>
      </c>
      <c r="D63" s="44"/>
      <c r="E63" s="44"/>
      <c r="F63" s="44"/>
      <c r="G63" s="44"/>
      <c r="H63" s="17">
        <v>3690</v>
      </c>
      <c r="I63" s="17">
        <v>3660</v>
      </c>
      <c r="J63" s="17">
        <v>3630</v>
      </c>
      <c r="K63" s="17">
        <v>3600</v>
      </c>
      <c r="L63" s="17">
        <v>3570</v>
      </c>
      <c r="M63" s="72" t="s">
        <v>142</v>
      </c>
      <c r="N63" s="16" t="s">
        <v>62</v>
      </c>
      <c r="O63" s="16" t="s">
        <v>116</v>
      </c>
      <c r="P63" s="16" t="s">
        <v>103</v>
      </c>
    </row>
    <row r="64" spans="1:16" ht="59.4" customHeight="1" x14ac:dyDescent="0.7">
      <c r="A64" s="16" t="s">
        <v>274</v>
      </c>
      <c r="B64" s="14" t="s">
        <v>22</v>
      </c>
      <c r="C64" s="44">
        <v>1</v>
      </c>
      <c r="D64" s="44"/>
      <c r="E64" s="44"/>
      <c r="F64" s="44"/>
      <c r="G64" s="44"/>
      <c r="H64" s="17"/>
      <c r="I64" s="17"/>
      <c r="J64" s="17"/>
      <c r="K64" s="17"/>
      <c r="L64" s="17"/>
      <c r="M64" s="72" t="s">
        <v>142</v>
      </c>
      <c r="N64" s="16" t="s">
        <v>62</v>
      </c>
      <c r="O64" s="16" t="s">
        <v>225</v>
      </c>
      <c r="P64" s="16" t="s">
        <v>226</v>
      </c>
    </row>
    <row r="65" spans="1:19" ht="39" customHeight="1" x14ac:dyDescent="0.7">
      <c r="A65" s="16" t="s">
        <v>275</v>
      </c>
      <c r="B65" s="14" t="s">
        <v>22</v>
      </c>
      <c r="C65" s="44">
        <v>1</v>
      </c>
      <c r="D65" s="44"/>
      <c r="E65" s="44"/>
      <c r="F65" s="44"/>
      <c r="G65" s="44"/>
      <c r="H65" s="17"/>
      <c r="I65" s="17"/>
      <c r="J65" s="17"/>
      <c r="K65" s="17"/>
      <c r="L65" s="17"/>
      <c r="M65" s="72" t="s">
        <v>142</v>
      </c>
      <c r="N65" s="16" t="s">
        <v>62</v>
      </c>
      <c r="O65" s="16" t="s">
        <v>225</v>
      </c>
      <c r="P65" s="16" t="s">
        <v>227</v>
      </c>
    </row>
    <row r="66" spans="1:19" ht="73.8" x14ac:dyDescent="0.7">
      <c r="A66" s="16" t="s">
        <v>276</v>
      </c>
      <c r="B66" s="14" t="s">
        <v>2</v>
      </c>
      <c r="C66" s="44">
        <v>1</v>
      </c>
      <c r="D66" s="44"/>
      <c r="E66" s="44"/>
      <c r="F66" s="44"/>
      <c r="G66" s="44"/>
      <c r="H66" s="17">
        <v>6000</v>
      </c>
      <c r="I66" s="17">
        <v>6250</v>
      </c>
      <c r="J66" s="17">
        <v>6500</v>
      </c>
      <c r="K66" s="17">
        <v>6750</v>
      </c>
      <c r="L66" s="17">
        <v>7000</v>
      </c>
      <c r="M66" s="72" t="s">
        <v>142</v>
      </c>
      <c r="N66" s="16" t="s">
        <v>62</v>
      </c>
      <c r="O66" s="16" t="s">
        <v>116</v>
      </c>
      <c r="P66" s="16" t="s">
        <v>255</v>
      </c>
    </row>
    <row r="67" spans="1:19" s="36" customFormat="1" ht="20.100000000000001" customHeight="1" x14ac:dyDescent="0.25">
      <c r="A67" s="10" t="s">
        <v>26</v>
      </c>
      <c r="B67" s="10"/>
      <c r="C67" s="63">
        <v>10</v>
      </c>
      <c r="D67" s="63">
        <v>10</v>
      </c>
      <c r="E67" s="63">
        <v>10</v>
      </c>
      <c r="F67" s="63">
        <v>10</v>
      </c>
      <c r="G67" s="63">
        <v>10</v>
      </c>
      <c r="H67" s="9"/>
      <c r="I67" s="9"/>
      <c r="J67" s="9"/>
      <c r="K67" s="9"/>
      <c r="L67" s="9"/>
      <c r="M67" s="71"/>
      <c r="N67" s="10"/>
      <c r="O67" s="10"/>
      <c r="P67" s="55" t="s">
        <v>135</v>
      </c>
    </row>
    <row r="68" spans="1:19" s="25" customFormat="1" ht="79.2" hidden="1" customHeight="1" x14ac:dyDescent="0.7">
      <c r="A68" s="37" t="s">
        <v>30</v>
      </c>
      <c r="B68" s="14" t="s">
        <v>9</v>
      </c>
      <c r="C68" s="44">
        <v>2</v>
      </c>
      <c r="D68" s="44"/>
      <c r="E68" s="44"/>
      <c r="F68" s="44"/>
      <c r="G68" s="44"/>
      <c r="H68" s="30">
        <v>10</v>
      </c>
      <c r="I68" s="30">
        <v>15</v>
      </c>
      <c r="J68" s="30">
        <v>20</v>
      </c>
      <c r="K68" s="30">
        <v>25</v>
      </c>
      <c r="L68" s="30">
        <v>30</v>
      </c>
      <c r="M68" s="72" t="s">
        <v>141</v>
      </c>
      <c r="N68" s="16" t="s">
        <v>240</v>
      </c>
      <c r="O68" s="16" t="s">
        <v>112</v>
      </c>
      <c r="P68" s="26" t="s">
        <v>109</v>
      </c>
      <c r="Q68" s="27"/>
      <c r="R68" s="27"/>
      <c r="S68" s="27"/>
    </row>
    <row r="69" spans="1:19" s="25" customFormat="1" ht="98.4" x14ac:dyDescent="0.7">
      <c r="A69" s="115" t="s">
        <v>266</v>
      </c>
      <c r="B69" s="81" t="s">
        <v>5</v>
      </c>
      <c r="C69" s="116">
        <v>1</v>
      </c>
      <c r="D69" s="116"/>
      <c r="E69" s="116"/>
      <c r="F69" s="116"/>
      <c r="G69" s="116"/>
      <c r="H69" s="117">
        <v>4</v>
      </c>
      <c r="I69" s="117">
        <v>6</v>
      </c>
      <c r="J69" s="117">
        <v>8</v>
      </c>
      <c r="K69" s="117">
        <v>10</v>
      </c>
      <c r="L69" s="117">
        <v>12</v>
      </c>
      <c r="M69" s="118" t="s">
        <v>238</v>
      </c>
      <c r="N69" s="79" t="s">
        <v>239</v>
      </c>
      <c r="O69" s="79" t="s">
        <v>112</v>
      </c>
      <c r="P69" s="119" t="s">
        <v>282</v>
      </c>
      <c r="Q69" s="27"/>
      <c r="R69" s="27"/>
      <c r="S69" s="27"/>
    </row>
    <row r="70" spans="1:19" s="25" customFormat="1" ht="98.4" x14ac:dyDescent="0.7">
      <c r="A70" s="119" t="s">
        <v>31</v>
      </c>
      <c r="B70" s="81" t="s">
        <v>4</v>
      </c>
      <c r="C70" s="116">
        <v>1</v>
      </c>
      <c r="D70" s="116"/>
      <c r="E70" s="116"/>
      <c r="F70" s="116"/>
      <c r="G70" s="116"/>
      <c r="H70" s="120">
        <v>10</v>
      </c>
      <c r="I70" s="120">
        <v>12</v>
      </c>
      <c r="J70" s="120">
        <v>14</v>
      </c>
      <c r="K70" s="120">
        <v>16</v>
      </c>
      <c r="L70" s="120">
        <v>18</v>
      </c>
      <c r="M70" s="118" t="s">
        <v>143</v>
      </c>
      <c r="N70" s="79" t="s">
        <v>239</v>
      </c>
      <c r="O70" s="79" t="s">
        <v>112</v>
      </c>
      <c r="P70" s="119" t="s">
        <v>232</v>
      </c>
      <c r="Q70" s="27"/>
      <c r="R70" s="27"/>
      <c r="S70" s="27"/>
    </row>
    <row r="71" spans="1:19" s="25" customFormat="1" ht="98.4" x14ac:dyDescent="0.7">
      <c r="A71" s="119" t="s">
        <v>32</v>
      </c>
      <c r="B71" s="81" t="s">
        <v>6</v>
      </c>
      <c r="C71" s="116">
        <v>1</v>
      </c>
      <c r="D71" s="116"/>
      <c r="E71" s="116"/>
      <c r="F71" s="116"/>
      <c r="G71" s="116"/>
      <c r="H71" s="121">
        <v>25000</v>
      </c>
      <c r="I71" s="121">
        <v>50000</v>
      </c>
      <c r="J71" s="121">
        <v>75000</v>
      </c>
      <c r="K71" s="121">
        <v>100000</v>
      </c>
      <c r="L71" s="121">
        <v>125000</v>
      </c>
      <c r="M71" s="118" t="s">
        <v>230</v>
      </c>
      <c r="N71" s="79" t="s">
        <v>239</v>
      </c>
      <c r="O71" s="79" t="s">
        <v>254</v>
      </c>
      <c r="P71" s="119" t="s">
        <v>231</v>
      </c>
      <c r="Q71" s="27"/>
      <c r="R71" s="27"/>
      <c r="S71" s="27"/>
    </row>
    <row r="72" spans="1:19" s="25" customFormat="1" ht="172.2" x14ac:dyDescent="0.7">
      <c r="A72" s="115" t="s">
        <v>265</v>
      </c>
      <c r="B72" s="81" t="s">
        <v>5</v>
      </c>
      <c r="C72" s="116">
        <v>1</v>
      </c>
      <c r="D72" s="116"/>
      <c r="E72" s="116"/>
      <c r="F72" s="116"/>
      <c r="G72" s="116"/>
      <c r="H72" s="80">
        <v>40</v>
      </c>
      <c r="I72" s="80">
        <v>50</v>
      </c>
      <c r="J72" s="80">
        <v>60</v>
      </c>
      <c r="K72" s="80">
        <v>70</v>
      </c>
      <c r="L72" s="80">
        <v>80</v>
      </c>
      <c r="M72" s="118" t="s">
        <v>141</v>
      </c>
      <c r="N72" s="79" t="s">
        <v>38</v>
      </c>
      <c r="O72" s="79" t="s">
        <v>112</v>
      </c>
      <c r="P72" s="119" t="s">
        <v>284</v>
      </c>
      <c r="Q72" s="27"/>
      <c r="R72" s="27"/>
      <c r="S72" s="27"/>
    </row>
    <row r="73" spans="1:19" s="25" customFormat="1" ht="246" x14ac:dyDescent="0.7">
      <c r="A73" s="37" t="s">
        <v>85</v>
      </c>
      <c r="B73" s="14" t="s">
        <v>8</v>
      </c>
      <c r="C73" s="44">
        <v>1</v>
      </c>
      <c r="D73" s="44"/>
      <c r="E73" s="44"/>
      <c r="F73" s="44"/>
      <c r="G73" s="44"/>
      <c r="H73" s="60">
        <v>1</v>
      </c>
      <c r="I73" s="60">
        <v>2</v>
      </c>
      <c r="J73" s="60">
        <v>3</v>
      </c>
      <c r="K73" s="60">
        <v>4</v>
      </c>
      <c r="L73" s="60">
        <v>5</v>
      </c>
      <c r="M73" s="72" t="s">
        <v>237</v>
      </c>
      <c r="N73" s="16" t="s">
        <v>38</v>
      </c>
      <c r="O73" s="16" t="s">
        <v>253</v>
      </c>
      <c r="P73" s="37" t="s">
        <v>233</v>
      </c>
      <c r="Q73" s="27"/>
      <c r="R73" s="27"/>
      <c r="S73" s="27"/>
    </row>
    <row r="74" spans="1:19" s="25" customFormat="1" ht="98.4" x14ac:dyDescent="0.7">
      <c r="A74" s="37" t="s">
        <v>33</v>
      </c>
      <c r="B74" s="14" t="s">
        <v>21</v>
      </c>
      <c r="C74" s="44">
        <v>1</v>
      </c>
      <c r="D74" s="44"/>
      <c r="E74" s="44"/>
      <c r="F74" s="44"/>
      <c r="G74" s="44"/>
      <c r="H74" s="13">
        <v>6</v>
      </c>
      <c r="I74" s="13">
        <v>8</v>
      </c>
      <c r="J74" s="13">
        <v>10</v>
      </c>
      <c r="K74" s="13">
        <v>12</v>
      </c>
      <c r="L74" s="13">
        <v>14</v>
      </c>
      <c r="M74" s="72" t="s">
        <v>241</v>
      </c>
      <c r="N74" s="16" t="s">
        <v>43</v>
      </c>
      <c r="O74" s="16" t="s">
        <v>112</v>
      </c>
      <c r="P74" s="37" t="s">
        <v>260</v>
      </c>
      <c r="Q74" s="27"/>
      <c r="R74" s="27"/>
      <c r="S74" s="27"/>
    </row>
    <row r="75" spans="1:19" s="25" customFormat="1" ht="172.2" x14ac:dyDescent="0.7">
      <c r="A75" s="37" t="s">
        <v>34</v>
      </c>
      <c r="B75" s="14" t="s">
        <v>6</v>
      </c>
      <c r="C75" s="44">
        <v>1</v>
      </c>
      <c r="D75" s="44"/>
      <c r="E75" s="44"/>
      <c r="F75" s="44"/>
      <c r="G75" s="44"/>
      <c r="H75" s="47">
        <v>25000</v>
      </c>
      <c r="I75" s="47">
        <v>50000</v>
      </c>
      <c r="J75" s="47">
        <v>100000</v>
      </c>
      <c r="K75" s="47">
        <v>150000</v>
      </c>
      <c r="L75" s="47">
        <v>200000</v>
      </c>
      <c r="M75" s="72" t="s">
        <v>243</v>
      </c>
      <c r="N75" s="16" t="s">
        <v>38</v>
      </c>
      <c r="O75" s="16" t="s">
        <v>242</v>
      </c>
      <c r="P75" s="37" t="s">
        <v>234</v>
      </c>
      <c r="Q75" s="27"/>
      <c r="R75" s="27"/>
      <c r="S75" s="27"/>
    </row>
    <row r="76" spans="1:19" s="25" customFormat="1" ht="98.4" x14ac:dyDescent="0.7">
      <c r="A76" s="37" t="s">
        <v>35</v>
      </c>
      <c r="B76" s="14" t="s">
        <v>36</v>
      </c>
      <c r="C76" s="44">
        <v>1</v>
      </c>
      <c r="D76" s="44"/>
      <c r="E76" s="44"/>
      <c r="F76" s="44"/>
      <c r="G76" s="44"/>
      <c r="H76" s="13">
        <v>15</v>
      </c>
      <c r="I76" s="13">
        <v>20</v>
      </c>
      <c r="J76" s="13">
        <v>25</v>
      </c>
      <c r="K76" s="13">
        <v>30</v>
      </c>
      <c r="L76" s="13">
        <v>35</v>
      </c>
      <c r="M76" s="72" t="s">
        <v>141</v>
      </c>
      <c r="N76" s="16" t="s">
        <v>38</v>
      </c>
      <c r="O76" s="16" t="s">
        <v>112</v>
      </c>
      <c r="P76" s="53" t="s">
        <v>235</v>
      </c>
      <c r="Q76" s="27"/>
      <c r="R76" s="27"/>
      <c r="S76" s="27"/>
    </row>
    <row r="77" spans="1:19" s="36" customFormat="1" ht="20.100000000000001" customHeight="1" x14ac:dyDescent="0.25">
      <c r="A77" s="10" t="s">
        <v>44</v>
      </c>
      <c r="B77" s="10"/>
      <c r="C77" s="63">
        <f>SUM(C78:C84)</f>
        <v>10</v>
      </c>
      <c r="D77" s="63">
        <v>10</v>
      </c>
      <c r="E77" s="63">
        <v>10</v>
      </c>
      <c r="F77" s="63">
        <v>10</v>
      </c>
      <c r="G77" s="63">
        <v>10</v>
      </c>
      <c r="H77" s="9"/>
      <c r="I77" s="9"/>
      <c r="J77" s="9"/>
      <c r="K77" s="9"/>
      <c r="L77" s="9"/>
      <c r="M77" s="71"/>
      <c r="N77" s="10"/>
      <c r="O77" s="10"/>
      <c r="P77" s="11"/>
    </row>
    <row r="78" spans="1:19" ht="123" hidden="1" x14ac:dyDescent="0.7">
      <c r="A78" s="16" t="s">
        <v>41</v>
      </c>
      <c r="B78" s="14" t="s">
        <v>45</v>
      </c>
      <c r="C78" s="44">
        <v>2</v>
      </c>
      <c r="D78" s="44"/>
      <c r="E78" s="44"/>
      <c r="F78" s="44"/>
      <c r="G78" s="44"/>
      <c r="H78" s="17">
        <v>1200</v>
      </c>
      <c r="I78" s="17">
        <v>1300</v>
      </c>
      <c r="J78" s="17">
        <v>1400</v>
      </c>
      <c r="K78" s="17">
        <v>1500</v>
      </c>
      <c r="L78" s="17">
        <v>1600</v>
      </c>
      <c r="M78" s="72" t="s">
        <v>244</v>
      </c>
      <c r="N78" s="16" t="s">
        <v>245</v>
      </c>
      <c r="O78" s="16" t="s">
        <v>246</v>
      </c>
      <c r="P78" s="16" t="s">
        <v>267</v>
      </c>
    </row>
    <row r="79" spans="1:19" ht="73.8" x14ac:dyDescent="0.7">
      <c r="A79" s="16" t="s">
        <v>42</v>
      </c>
      <c r="B79" s="14" t="s">
        <v>45</v>
      </c>
      <c r="C79" s="44">
        <v>2</v>
      </c>
      <c r="D79" s="44"/>
      <c r="E79" s="44"/>
      <c r="F79" s="44"/>
      <c r="G79" s="44"/>
      <c r="H79" s="17">
        <v>300</v>
      </c>
      <c r="I79" s="17">
        <v>400</v>
      </c>
      <c r="J79" s="17">
        <v>500</v>
      </c>
      <c r="K79" s="17">
        <v>600</v>
      </c>
      <c r="L79" s="17">
        <v>700</v>
      </c>
      <c r="M79" s="72" t="s">
        <v>247</v>
      </c>
      <c r="N79" s="16" t="s">
        <v>38</v>
      </c>
      <c r="O79" s="16" t="s">
        <v>112</v>
      </c>
      <c r="P79" s="16" t="s">
        <v>268</v>
      </c>
    </row>
    <row r="80" spans="1:19" s="25" customFormat="1" ht="98.4" x14ac:dyDescent="0.7">
      <c r="A80" s="16" t="s">
        <v>60</v>
      </c>
      <c r="B80" s="14" t="s">
        <v>45</v>
      </c>
      <c r="C80" s="44">
        <v>1.5</v>
      </c>
      <c r="D80" s="44"/>
      <c r="E80" s="44"/>
      <c r="F80" s="44"/>
      <c r="G80" s="44"/>
      <c r="H80" s="13">
        <v>100</v>
      </c>
      <c r="I80" s="13">
        <v>200</v>
      </c>
      <c r="J80" s="13">
        <v>300</v>
      </c>
      <c r="K80" s="13">
        <v>400</v>
      </c>
      <c r="L80" s="13">
        <v>500</v>
      </c>
      <c r="M80" s="72" t="s">
        <v>250</v>
      </c>
      <c r="N80" s="16" t="s">
        <v>79</v>
      </c>
      <c r="O80" s="16" t="s">
        <v>112</v>
      </c>
      <c r="P80" s="31" t="s">
        <v>248</v>
      </c>
    </row>
    <row r="81" spans="1:16" s="84" customFormat="1" ht="49.2" x14ac:dyDescent="0.7">
      <c r="A81" s="88" t="s">
        <v>269</v>
      </c>
      <c r="B81" s="91"/>
      <c r="C81" s="92"/>
      <c r="D81" s="92"/>
      <c r="E81" s="92"/>
      <c r="F81" s="92"/>
      <c r="G81" s="92"/>
      <c r="H81" s="82"/>
      <c r="I81" s="82"/>
      <c r="J81" s="82"/>
      <c r="K81" s="82"/>
      <c r="L81" s="82"/>
      <c r="M81" s="72" t="s">
        <v>244</v>
      </c>
      <c r="N81" s="88"/>
      <c r="O81" s="88"/>
      <c r="P81" s="87" t="s">
        <v>283</v>
      </c>
    </row>
    <row r="82" spans="1:16" s="38" customFormat="1" ht="98.4" x14ac:dyDescent="0.25">
      <c r="A82" s="37" t="s">
        <v>270</v>
      </c>
      <c r="B82" s="15" t="s">
        <v>45</v>
      </c>
      <c r="C82" s="44">
        <v>1.5</v>
      </c>
      <c r="D82" s="44"/>
      <c r="E82" s="44"/>
      <c r="F82" s="44"/>
      <c r="G82" s="44"/>
      <c r="H82" s="13">
        <v>20</v>
      </c>
      <c r="I82" s="13">
        <v>40</v>
      </c>
      <c r="J82" s="13">
        <v>60</v>
      </c>
      <c r="K82" s="13">
        <v>80</v>
      </c>
      <c r="L82" s="13">
        <v>100</v>
      </c>
      <c r="M82" s="72" t="s">
        <v>250</v>
      </c>
      <c r="N82" s="16" t="s">
        <v>79</v>
      </c>
      <c r="O82" s="16" t="s">
        <v>112</v>
      </c>
      <c r="P82" s="33" t="s">
        <v>249</v>
      </c>
    </row>
    <row r="83" spans="1:16" ht="179.25" customHeight="1" x14ac:dyDescent="0.7">
      <c r="A83" s="16" t="s">
        <v>271</v>
      </c>
      <c r="B83" s="14" t="s">
        <v>10</v>
      </c>
      <c r="C83" s="44">
        <v>1.5</v>
      </c>
      <c r="D83" s="44"/>
      <c r="E83" s="44"/>
      <c r="F83" s="44"/>
      <c r="G83" s="44"/>
      <c r="H83" s="13">
        <v>1</v>
      </c>
      <c r="I83" s="13">
        <v>2</v>
      </c>
      <c r="J83" s="13">
        <v>3</v>
      </c>
      <c r="K83" s="13">
        <v>4</v>
      </c>
      <c r="L83" s="13">
        <v>5</v>
      </c>
      <c r="M83" s="72" t="s">
        <v>251</v>
      </c>
      <c r="N83" s="16" t="s">
        <v>79</v>
      </c>
      <c r="O83" s="16" t="s">
        <v>252</v>
      </c>
      <c r="P83" s="37" t="s">
        <v>261</v>
      </c>
    </row>
    <row r="84" spans="1:16" ht="147.75" customHeight="1" x14ac:dyDescent="0.7">
      <c r="A84" s="16" t="s">
        <v>272</v>
      </c>
      <c r="B84" s="14" t="s">
        <v>10</v>
      </c>
      <c r="C84" s="44">
        <v>1.5</v>
      </c>
      <c r="D84" s="44"/>
      <c r="E84" s="44"/>
      <c r="F84" s="44"/>
      <c r="G84" s="44"/>
      <c r="H84" s="13">
        <v>1</v>
      </c>
      <c r="I84" s="13">
        <v>2</v>
      </c>
      <c r="J84" s="13">
        <v>3</v>
      </c>
      <c r="K84" s="13">
        <v>4</v>
      </c>
      <c r="L84" s="13">
        <v>5</v>
      </c>
      <c r="M84" s="72" t="s">
        <v>251</v>
      </c>
      <c r="N84" s="16" t="s">
        <v>79</v>
      </c>
      <c r="O84" s="16" t="s">
        <v>252</v>
      </c>
      <c r="P84" s="37" t="s">
        <v>262</v>
      </c>
    </row>
    <row r="85" spans="1:16" ht="24.6" customHeight="1" x14ac:dyDescent="0.7">
      <c r="A85" s="122" t="s">
        <v>285</v>
      </c>
      <c r="B85" s="122"/>
      <c r="C85" s="122"/>
      <c r="D85" s="122"/>
      <c r="E85" s="122"/>
      <c r="F85" s="122"/>
      <c r="G85" s="122"/>
      <c r="H85" s="122"/>
      <c r="I85" s="122"/>
      <c r="J85" s="122"/>
      <c r="K85" s="122"/>
      <c r="L85" s="122"/>
      <c r="M85" s="122"/>
      <c r="N85" s="122"/>
      <c r="O85" s="122"/>
      <c r="P85" s="122"/>
    </row>
    <row r="86" spans="1:16" ht="172.2" x14ac:dyDescent="0.7">
      <c r="A86" s="129" t="s">
        <v>287</v>
      </c>
      <c r="B86" s="76"/>
      <c r="C86" s="76"/>
      <c r="D86" s="76"/>
      <c r="E86" s="76"/>
      <c r="F86" s="76"/>
      <c r="G86" s="76"/>
      <c r="H86" s="76"/>
      <c r="I86" s="76"/>
      <c r="J86" s="76"/>
      <c r="K86" s="76"/>
      <c r="L86" s="76"/>
      <c r="M86" s="130"/>
      <c r="N86" s="131"/>
      <c r="O86" s="131"/>
      <c r="P86" s="132" t="s">
        <v>286</v>
      </c>
    </row>
    <row r="87" spans="1:16" ht="172.2" x14ac:dyDescent="0.7">
      <c r="A87" s="125" t="s">
        <v>288</v>
      </c>
      <c r="B87" s="78"/>
      <c r="C87" s="78"/>
      <c r="D87" s="78"/>
      <c r="E87" s="78"/>
      <c r="F87" s="78"/>
      <c r="G87" s="78"/>
      <c r="H87" s="78"/>
      <c r="I87" s="78"/>
      <c r="J87" s="78"/>
      <c r="K87" s="78"/>
      <c r="L87" s="78"/>
      <c r="M87" s="126"/>
      <c r="N87" s="127"/>
      <c r="O87" s="127"/>
      <c r="P87" s="128" t="s">
        <v>289</v>
      </c>
    </row>
    <row r="88" spans="1:16" ht="25.2" customHeight="1" x14ac:dyDescent="0.7">
      <c r="A88" s="133" t="s">
        <v>290</v>
      </c>
      <c r="B88" s="77"/>
      <c r="C88" s="77"/>
      <c r="D88" s="77"/>
      <c r="E88" s="77"/>
      <c r="F88" s="77"/>
      <c r="G88" s="77"/>
      <c r="H88" s="77"/>
      <c r="I88" s="77"/>
      <c r="J88" s="77"/>
      <c r="K88" s="77"/>
      <c r="L88" s="77"/>
      <c r="M88" s="123"/>
      <c r="N88" s="124"/>
      <c r="O88" s="124"/>
      <c r="P88" s="139" t="s">
        <v>291</v>
      </c>
    </row>
    <row r="89" spans="1:16" x14ac:dyDescent="0.7">
      <c r="A89" s="134"/>
      <c r="B89" s="135"/>
      <c r="C89" s="135"/>
      <c r="D89" s="135"/>
      <c r="E89" s="135"/>
      <c r="F89" s="135"/>
      <c r="G89" s="135"/>
      <c r="H89" s="135"/>
      <c r="I89" s="135"/>
      <c r="J89" s="135"/>
      <c r="K89" s="135"/>
      <c r="L89" s="135"/>
      <c r="M89" s="136"/>
      <c r="N89" s="137"/>
      <c r="O89" s="137"/>
      <c r="P89" s="140" t="s">
        <v>292</v>
      </c>
    </row>
    <row r="90" spans="1:16" x14ac:dyDescent="0.7">
      <c r="A90" s="134"/>
      <c r="B90" s="135"/>
      <c r="C90" s="135"/>
      <c r="D90" s="135"/>
      <c r="E90" s="135"/>
      <c r="F90" s="135"/>
      <c r="G90" s="135"/>
      <c r="H90" s="135"/>
      <c r="I90" s="135"/>
      <c r="J90" s="135"/>
      <c r="K90" s="135"/>
      <c r="L90" s="135"/>
      <c r="M90" s="136"/>
      <c r="N90" s="137"/>
      <c r="O90" s="137"/>
      <c r="P90" s="141" t="s">
        <v>293</v>
      </c>
    </row>
    <row r="91" spans="1:16" x14ac:dyDescent="0.7">
      <c r="A91" s="138"/>
      <c r="B91" s="135"/>
      <c r="C91" s="135"/>
      <c r="D91" s="135"/>
      <c r="E91" s="135"/>
      <c r="F91" s="135"/>
      <c r="G91" s="135"/>
      <c r="H91" s="135"/>
      <c r="I91" s="135"/>
      <c r="J91" s="135"/>
      <c r="K91" s="135"/>
      <c r="L91" s="135"/>
      <c r="M91" s="136"/>
      <c r="N91" s="137"/>
      <c r="O91" s="137"/>
      <c r="P91" s="141" t="s">
        <v>294</v>
      </c>
    </row>
    <row r="92" spans="1:16" x14ac:dyDescent="0.7">
      <c r="A92" s="125"/>
      <c r="B92" s="78"/>
      <c r="C92" s="78"/>
      <c r="D92" s="78"/>
      <c r="E92" s="78"/>
      <c r="F92" s="78"/>
      <c r="G92" s="78"/>
      <c r="H92" s="78"/>
      <c r="I92" s="78"/>
      <c r="J92" s="78"/>
      <c r="K92" s="78"/>
      <c r="L92" s="78"/>
      <c r="M92" s="126"/>
      <c r="N92" s="127"/>
      <c r="O92" s="127"/>
      <c r="P92" s="142" t="s">
        <v>295</v>
      </c>
    </row>
    <row r="93" spans="1:16" ht="147.6" x14ac:dyDescent="0.7">
      <c r="A93" s="129" t="s">
        <v>296</v>
      </c>
      <c r="B93" s="76"/>
      <c r="C93" s="76"/>
      <c r="D93" s="76"/>
      <c r="E93" s="76"/>
      <c r="F93" s="76"/>
      <c r="G93" s="76"/>
      <c r="H93" s="76"/>
      <c r="I93" s="76"/>
      <c r="J93" s="76"/>
      <c r="K93" s="76"/>
      <c r="L93" s="76"/>
      <c r="M93" s="130"/>
      <c r="N93" s="131"/>
      <c r="O93" s="131"/>
      <c r="P93" s="132" t="s">
        <v>297</v>
      </c>
    </row>
  </sheetData>
  <mergeCells count="24">
    <mergeCell ref="A85:P85"/>
    <mergeCell ref="A88:A90"/>
    <mergeCell ref="A1:P1"/>
    <mergeCell ref="P3:P4"/>
    <mergeCell ref="A3:A4"/>
    <mergeCell ref="B3:B4"/>
    <mergeCell ref="N3:N4"/>
    <mergeCell ref="O3:O4"/>
    <mergeCell ref="C3:C4"/>
    <mergeCell ref="D3:D4"/>
    <mergeCell ref="E3:E4"/>
    <mergeCell ref="F3:F4"/>
    <mergeCell ref="G3:G4"/>
    <mergeCell ref="H3:L3"/>
    <mergeCell ref="M3:M4"/>
    <mergeCell ref="A18:P18"/>
    <mergeCell ref="A37:A38"/>
    <mergeCell ref="P37:P38"/>
    <mergeCell ref="O37:O38"/>
    <mergeCell ref="A41:A42"/>
    <mergeCell ref="O41:O42"/>
    <mergeCell ref="P41:P42"/>
    <mergeCell ref="A45:A46"/>
    <mergeCell ref="P45:P46"/>
  </mergeCells>
  <printOptions horizontalCentered="1"/>
  <pageMargins left="0.23622047244094491" right="0.23622047244094491" top="0.78740157480314965" bottom="0.15748031496062992" header="0.23622047244094491" footer="0.31496062992125984"/>
  <pageSetup paperSize="5" scale="65" orientation="landscape" copies="15" r:id="rId1"/>
  <headerFooter>
    <oddHeader xml:space="preserve">&amp;R&amp;P+0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1</vt:i4>
      </vt:variant>
      <vt:variant>
        <vt:lpstr>ช่วงที่มีชื่อ</vt:lpstr>
      </vt:variant>
      <vt:variant>
        <vt:i4>2</vt:i4>
      </vt:variant>
    </vt:vector>
  </HeadingPairs>
  <TitlesOfParts>
    <vt:vector size="3" baseType="lpstr">
      <vt:lpstr>คำอธิบายตัวชี้วัด</vt:lpstr>
      <vt:lpstr>คำอธิบายตัวชี้วัด!Print_Area</vt:lpstr>
      <vt:lpstr>คำอธิบายตัวชี้วัด!Print_Titles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Ying-Plan</dc:creator>
  <cp:lastModifiedBy>Acer-PC</cp:lastModifiedBy>
  <cp:lastPrinted>2020-09-15T08:51:42Z</cp:lastPrinted>
  <dcterms:created xsi:type="dcterms:W3CDTF">2020-06-15T03:17:20Z</dcterms:created>
  <dcterms:modified xsi:type="dcterms:W3CDTF">2020-09-15T08:52:24Z</dcterms:modified>
</cp:coreProperties>
</file>